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ownloads\"/>
    </mc:Choice>
  </mc:AlternateContent>
  <bookViews>
    <workbookView xWindow="0" yWindow="0" windowWidth="28800" windowHeight="12210"/>
  </bookViews>
  <sheets>
    <sheet name="1J" sheetId="1" r:id="rId1"/>
    <sheet name="BI" sheetId="3" r:id="rId2"/>
    <sheet name="AK" sheetId="2" r:id="rId3"/>
    <sheet name="EI" sheetId="4" r:id="rId4"/>
    <sheet name="EST" sheetId="9" r:id="rId5"/>
    <sheet name="PI" sheetId="8" r:id="rId6"/>
    <sheet name="MC" sheetId="5" r:id="rId7"/>
    <sheet name="EP" sheetId="12" r:id="rId8"/>
  </sheets>
  <definedNames>
    <definedName name="_xlnm._FilterDatabase" localSheetId="0" hidden="1">'1J'!$A$1:$Y$50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" i="5" l="1"/>
  <c r="N3" i="5"/>
  <c r="N4" i="5"/>
  <c r="N5" i="5"/>
  <c r="N6" i="5"/>
  <c r="N7" i="5"/>
  <c r="N8" i="5"/>
  <c r="N9" i="5"/>
  <c r="N10" i="5"/>
  <c r="N11" i="5"/>
  <c r="N12" i="5"/>
  <c r="N13" i="5"/>
  <c r="T3" i="3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2" i="3"/>
  <c r="R3" i="2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2" i="2"/>
  <c r="L2" i="9"/>
  <c r="X52" i="2"/>
  <c r="X53" i="2"/>
  <c r="V52" i="2"/>
  <c r="V53" i="2"/>
  <c r="T52" i="2"/>
  <c r="T53" i="2"/>
  <c r="X52" i="1"/>
  <c r="X53" i="1"/>
  <c r="X54" i="1"/>
  <c r="V52" i="1"/>
  <c r="V53" i="1"/>
  <c r="V54" i="1"/>
  <c r="T52" i="1"/>
  <c r="T53" i="1"/>
  <c r="T54" i="1"/>
  <c r="Y52" i="2" l="1"/>
  <c r="Y53" i="2"/>
  <c r="R54" i="1"/>
  <c r="Y54" i="1" s="1"/>
  <c r="R53" i="1"/>
  <c r="Y53" i="1" s="1"/>
  <c r="R52" i="1"/>
  <c r="Y52" i="1" s="1"/>
  <c r="P3" i="4" l="1"/>
  <c r="P4" i="4"/>
  <c r="P5" i="4"/>
  <c r="P6" i="4"/>
  <c r="P7" i="4"/>
  <c r="P8" i="4"/>
  <c r="P9" i="4"/>
  <c r="P2" i="4"/>
  <c r="N3" i="4"/>
  <c r="N4" i="4"/>
  <c r="N5" i="4"/>
  <c r="N6" i="4"/>
  <c r="N7" i="4"/>
  <c r="N8" i="4"/>
  <c r="N9" i="4"/>
  <c r="N2" i="4"/>
  <c r="Z34" i="3"/>
  <c r="Z35" i="3"/>
  <c r="Z36" i="3"/>
  <c r="Z37" i="3"/>
  <c r="Z38" i="3"/>
  <c r="Z39" i="3"/>
  <c r="Z40" i="3"/>
  <c r="Z41" i="3"/>
  <c r="X34" i="3"/>
  <c r="X35" i="3"/>
  <c r="X36" i="3"/>
  <c r="X37" i="3"/>
  <c r="X38" i="3"/>
  <c r="X39" i="3"/>
  <c r="X40" i="3"/>
  <c r="X41" i="3"/>
  <c r="V34" i="3"/>
  <c r="V35" i="3"/>
  <c r="V36" i="3"/>
  <c r="V37" i="3"/>
  <c r="V38" i="3"/>
  <c r="V39" i="3"/>
  <c r="V40" i="3"/>
  <c r="V41" i="3"/>
  <c r="Z33" i="3"/>
  <c r="X33" i="3"/>
  <c r="V33" i="3"/>
  <c r="AA38" i="3" l="1"/>
  <c r="AA34" i="3"/>
  <c r="AA40" i="3"/>
  <c r="AA35" i="3"/>
  <c r="AA39" i="3"/>
  <c r="AA37" i="3"/>
  <c r="AA36" i="3"/>
  <c r="AA41" i="3"/>
  <c r="AA33" i="3" l="1"/>
  <c r="X50" i="2" l="1"/>
  <c r="X51" i="2"/>
  <c r="V50" i="2"/>
  <c r="V51" i="2"/>
  <c r="T50" i="2"/>
  <c r="T51" i="2"/>
  <c r="Z21" i="3"/>
  <c r="Z22" i="3"/>
  <c r="Z23" i="3"/>
  <c r="Z24" i="3"/>
  <c r="Z25" i="3"/>
  <c r="Z26" i="3"/>
  <c r="Z27" i="3"/>
  <c r="Z28" i="3"/>
  <c r="Z29" i="3"/>
  <c r="Z30" i="3"/>
  <c r="Z31" i="3"/>
  <c r="Z32" i="3"/>
  <c r="X31" i="3"/>
  <c r="X32" i="3"/>
  <c r="V31" i="3"/>
  <c r="V32" i="3"/>
  <c r="X51" i="1"/>
  <c r="V51" i="1"/>
  <c r="T51" i="1"/>
  <c r="R51" i="1"/>
  <c r="Z3" i="3"/>
  <c r="Z4" i="3"/>
  <c r="Z5" i="3"/>
  <c r="Z6" i="3"/>
  <c r="Z7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" i="3"/>
  <c r="X24" i="3"/>
  <c r="X25" i="3"/>
  <c r="X26" i="3"/>
  <c r="X27" i="3"/>
  <c r="X28" i="3"/>
  <c r="X29" i="3"/>
  <c r="X30" i="3"/>
  <c r="V24" i="3"/>
  <c r="V25" i="3"/>
  <c r="V26" i="3"/>
  <c r="V27" i="3"/>
  <c r="V28" i="3"/>
  <c r="V29" i="3"/>
  <c r="V30" i="3"/>
  <c r="AA30" i="3" l="1"/>
  <c r="Y51" i="2"/>
  <c r="AA27" i="3"/>
  <c r="Y50" i="2"/>
  <c r="Y51" i="1"/>
  <c r="AA29" i="3"/>
  <c r="AA28" i="3"/>
  <c r="AA24" i="3"/>
  <c r="AA32" i="3"/>
  <c r="AA31" i="3"/>
  <c r="AA26" i="3"/>
  <c r="AA25" i="3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2" i="1"/>
  <c r="Q3" i="4"/>
  <c r="Q4" i="4"/>
  <c r="Q5" i="4"/>
  <c r="Q6" i="4"/>
  <c r="Q7" i="4"/>
  <c r="Q8" i="4"/>
  <c r="Q9" i="4"/>
  <c r="Q2" i="4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X2" i="2"/>
  <c r="V3" i="3"/>
  <c r="V4" i="3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X3" i="3"/>
  <c r="X4" i="3"/>
  <c r="X5" i="3"/>
  <c r="X6" i="3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V3" i="1"/>
  <c r="T3" i="1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3" i="2"/>
  <c r="X4" i="2"/>
  <c r="X5" i="2"/>
  <c r="X6" i="2"/>
  <c r="X7" i="2"/>
  <c r="X8" i="2"/>
  <c r="X9" i="2"/>
  <c r="X10" i="2"/>
  <c r="X11" i="2"/>
  <c r="X12" i="2"/>
  <c r="X13" i="2"/>
  <c r="X14" i="2"/>
  <c r="X15" i="2"/>
  <c r="X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3" i="2"/>
  <c r="V4" i="2"/>
  <c r="V5" i="2"/>
  <c r="V6" i="2"/>
  <c r="V7" i="2"/>
  <c r="V8" i="2"/>
  <c r="V9" i="2"/>
  <c r="V10" i="2"/>
  <c r="V11" i="2"/>
  <c r="V12" i="2"/>
  <c r="V13" i="2"/>
  <c r="V14" i="2"/>
  <c r="V15" i="2"/>
  <c r="V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3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X3" i="1"/>
  <c r="Y14" i="1" l="1"/>
  <c r="Y5" i="1"/>
  <c r="AA22" i="3"/>
  <c r="AA7" i="3"/>
  <c r="AA9" i="3"/>
  <c r="AA12" i="3"/>
  <c r="AA23" i="3"/>
  <c r="AA15" i="3"/>
  <c r="AA19" i="3"/>
  <c r="AA14" i="3"/>
  <c r="AA17" i="3"/>
  <c r="AA18" i="3"/>
  <c r="AA20" i="3"/>
  <c r="AA11" i="3"/>
  <c r="AA3" i="3"/>
  <c r="AA10" i="3"/>
  <c r="AA8" i="3"/>
  <c r="AA16" i="3"/>
  <c r="AA6" i="3"/>
  <c r="AA21" i="3"/>
  <c r="AA13" i="3"/>
  <c r="AA5" i="3"/>
  <c r="AA4" i="3"/>
  <c r="Y10" i="2"/>
  <c r="Y45" i="2"/>
  <c r="Y37" i="2"/>
  <c r="Y23" i="2"/>
  <c r="Y9" i="2"/>
  <c r="Y44" i="2"/>
  <c r="Y29" i="2"/>
  <c r="Y22" i="2"/>
  <c r="Y15" i="2"/>
  <c r="Y35" i="2"/>
  <c r="Y20" i="2"/>
  <c r="Y14" i="2"/>
  <c r="Y6" i="2"/>
  <c r="Y49" i="2"/>
  <c r="Y34" i="2"/>
  <c r="Y19" i="2"/>
  <c r="Y30" i="2"/>
  <c r="Y12" i="2"/>
  <c r="Y4" i="2"/>
  <c r="Y47" i="2"/>
  <c r="Y39" i="2"/>
  <c r="Y32" i="2"/>
  <c r="Y25" i="2"/>
  <c r="Y17" i="2"/>
  <c r="Y7" i="2"/>
  <c r="Y42" i="2"/>
  <c r="Y27" i="2"/>
  <c r="Y41" i="2"/>
  <c r="Y11" i="2"/>
  <c r="Y3" i="2"/>
  <c r="Y46" i="2"/>
  <c r="Y38" i="2"/>
  <c r="Y31" i="2"/>
  <c r="Y24" i="2"/>
  <c r="Y16" i="2"/>
  <c r="Y8" i="2"/>
  <c r="Y43" i="2"/>
  <c r="Y36" i="2"/>
  <c r="Y28" i="2"/>
  <c r="Y21" i="2"/>
  <c r="Y13" i="2"/>
  <c r="Y5" i="2"/>
  <c r="Y48" i="2"/>
  <c r="Y40" i="2"/>
  <c r="Y33" i="2"/>
  <c r="Y26" i="2"/>
  <c r="Y18" i="2"/>
  <c r="Y38" i="1"/>
  <c r="Y46" i="1"/>
  <c r="Y30" i="1"/>
  <c r="Y15" i="1"/>
  <c r="Y45" i="1"/>
  <c r="Y37" i="1"/>
  <c r="Y29" i="1"/>
  <c r="Y21" i="1"/>
  <c r="Y13" i="1"/>
  <c r="Y4" i="1"/>
  <c r="Y32" i="1"/>
  <c r="Y22" i="1"/>
  <c r="Y11" i="1"/>
  <c r="Y3" i="1"/>
  <c r="Y6" i="1"/>
  <c r="Y44" i="1"/>
  <c r="Y36" i="1"/>
  <c r="Y28" i="1"/>
  <c r="Y20" i="1"/>
  <c r="Y12" i="1"/>
  <c r="Y43" i="1"/>
  <c r="Y35" i="1"/>
  <c r="Y27" i="1"/>
  <c r="Y19" i="1"/>
  <c r="Y50" i="1"/>
  <c r="Y42" i="1"/>
  <c r="Y34" i="1"/>
  <c r="Y26" i="1"/>
  <c r="Y18" i="1"/>
  <c r="Y10" i="1"/>
  <c r="Y41" i="1"/>
  <c r="Y33" i="1"/>
  <c r="Y25" i="1"/>
  <c r="Y9" i="1"/>
  <c r="Y49" i="1"/>
  <c r="Y48" i="1"/>
  <c r="Y40" i="1"/>
  <c r="Y24" i="1"/>
  <c r="Y17" i="1"/>
  <c r="Y8" i="1"/>
  <c r="Y47" i="1"/>
  <c r="Y39" i="1"/>
  <c r="Y31" i="1"/>
  <c r="Y23" i="1"/>
  <c r="Y16" i="1"/>
  <c r="Y7" i="1"/>
  <c r="X2" i="3" l="1"/>
  <c r="V2" i="3"/>
  <c r="V2" i="2"/>
  <c r="T2" i="2"/>
  <c r="X2" i="1"/>
  <c r="V2" i="1"/>
  <c r="T2" i="1"/>
  <c r="Y2" i="1" l="1"/>
  <c r="AA2" i="3"/>
  <c r="Y2" i="2"/>
</calcChain>
</file>

<file path=xl/sharedStrings.xml><?xml version="1.0" encoding="utf-8"?>
<sst xmlns="http://schemas.openxmlformats.org/spreadsheetml/2006/main" count="421" uniqueCount="336">
  <si>
    <t>ID</t>
  </si>
  <si>
    <t>MATRÍCULA</t>
  </si>
  <si>
    <t>ALUMNO</t>
  </si>
  <si>
    <t>EQUIPO</t>
  </si>
  <si>
    <t>EXAMEN PARCIAL</t>
  </si>
  <si>
    <t>EXAMEN_PARCIAL</t>
  </si>
  <si>
    <t>PROMEDIO</t>
  </si>
  <si>
    <t>EXAMEN FINAL</t>
  </si>
  <si>
    <t>CALIFICACIÓN FINAL</t>
  </si>
  <si>
    <t>PIA</t>
  </si>
  <si>
    <t>CALIFICACIÓN</t>
  </si>
  <si>
    <t>CERDA GUERRERO ANGEL YAEL</t>
  </si>
  <si>
    <t>GRANADOS GUARDIOLA DIANA PAOLA</t>
  </si>
  <si>
    <t>GUERRERO AYALA TAMARA AIDEE</t>
  </si>
  <si>
    <t>LOPEZ RIOS KATHERINNE MONTSERRAT</t>
  </si>
  <si>
    <t>RIOS SALAZAR ALISSON VIANNEY</t>
  </si>
  <si>
    <t>RODRIGUEZ EZQUIVEL ESTEPHANY ANAHI</t>
  </si>
  <si>
    <t>RODRIGUEZ NIÑO CRISTIAN RONALDO</t>
  </si>
  <si>
    <t>ACTIVIDAD 10</t>
  </si>
  <si>
    <t>ALVARADO AGUAYO EMILIANO JUVENTINO</t>
  </si>
  <si>
    <t>ARROYO RODRIGUEZ CRISTIAN JESUS</t>
  </si>
  <si>
    <t>BLANCAS CUEVAS GAEL DE JESUS</t>
  </si>
  <si>
    <t>CABRERA LOPEZ SERGIO</t>
  </si>
  <si>
    <t>CID BAZAN DULCE CONCEPCION</t>
  </si>
  <si>
    <t>DE LA FUENTE DE LA PAZ ANGEL KAROL</t>
  </si>
  <si>
    <t>DE LEON JAQUES FERNANDA LETICIA</t>
  </si>
  <si>
    <t>DELGADO ESPARZA ANA CECILIA</t>
  </si>
  <si>
    <t>DOMINGUEZ LOPEZ JATZIRI MONTSERRAT</t>
  </si>
  <si>
    <t>ESPINOSA GARCIA PATSY RUBI</t>
  </si>
  <si>
    <t>FIGUEROA MUÑOZ JOAQUIN ALFONSO</t>
  </si>
  <si>
    <t>GARCIA FUENTES KEVIN ISAID</t>
  </si>
  <si>
    <t>GOMEZ CASTAÑEDA FRANCISCO EMMANUEL</t>
  </si>
  <si>
    <t>GOMEZ GALINDO ANGELA ELIZABETH</t>
  </si>
  <si>
    <t>GONZALEZ GONZALEZ KAREN AMELIA</t>
  </si>
  <si>
    <t>GUAJARDO GARCIA DANIEL</t>
  </si>
  <si>
    <t>GUTIERREZ TERUEL GAEL IVAN</t>
  </si>
  <si>
    <t>HERNANDEZ TURRUBIARTES DIEGO ARMANDO</t>
  </si>
  <si>
    <t>IBARRA MARTINEZ RAUL EMILIO</t>
  </si>
  <si>
    <t>IBARRA RODRIGUEZ PEDRO</t>
  </si>
  <si>
    <t>JARAMILLO TREVIÑO BRAULIO NATANAEL</t>
  </si>
  <si>
    <t>LANDEROS RODRIGUEZ FERNANDO</t>
  </si>
  <si>
    <t>LOZANO RAMOS LUIS MARIO</t>
  </si>
  <si>
    <t>LOZANO SIFUENTES MARCOS</t>
  </si>
  <si>
    <t>LUCIO LUNA JOSE MARCELO</t>
  </si>
  <si>
    <t>MACHUCA ELIZALDE EDGAR RUBEN</t>
  </si>
  <si>
    <t>MALDONADO ORTIZ DULCE PATRICIA</t>
  </si>
  <si>
    <t>MARTINEZ BALTAZAR GENESIS MADAI</t>
  </si>
  <si>
    <t>MARTINEZ CADENA CARLOS RIVALDO</t>
  </si>
  <si>
    <t>MARTINEZ GUERRERO MILTON MAXIMILIANO</t>
  </si>
  <si>
    <t>MARTINEZ RODRIGUEZ XIMENA YAHAIRA</t>
  </si>
  <si>
    <t>MARTINEZ TAMEZ DEBANHY CRISTINA</t>
  </si>
  <si>
    <t>MONTALVO RAMIREZ DEIMY GISELA</t>
  </si>
  <si>
    <t>ORTEGA MONSIVAIS KAROL YAMILETH</t>
  </si>
  <si>
    <t>ORTEGON CERDA JONATHAN</t>
  </si>
  <si>
    <t>PARRAL LOERA IAN CARLOS</t>
  </si>
  <si>
    <t>RAMIREZ JUAREZ ALEJANDRO</t>
  </si>
  <si>
    <t>RAMOS ANTONIO REGINO</t>
  </si>
  <si>
    <t>REA GRIMALDO CAROLINA STEPHANIA</t>
  </si>
  <si>
    <t>REYNA PEREZ LEONARDO DAVID</t>
  </si>
  <si>
    <t>SAAVEDRA RUIZ ANDRES EMILIANO</t>
  </si>
  <si>
    <t>SALAZAR RODRIGUEZ DIEGO ANDRES</t>
  </si>
  <si>
    <t>SALDAÑA PONCE DANIEL IVAN</t>
  </si>
  <si>
    <t>SILVA DE LA ROSA JOSE CARLOS</t>
  </si>
  <si>
    <t>SILVA REYNA ABIGAIL</t>
  </si>
  <si>
    <t>TAMEZ SALAZAR ERIK ALEJANDRO</t>
  </si>
  <si>
    <t>TORRES FLORES STEPHANIA</t>
  </si>
  <si>
    <t>TOVAR MENDOZA IVAN ISAIAS</t>
  </si>
  <si>
    <t>VAZQUEZ HERNANDEZ CRISTIAN EZAU</t>
  </si>
  <si>
    <t>VILLEGAS PEÑA MAURICIO SEBASTIAN</t>
  </si>
  <si>
    <t xml:space="preserve">ACTIVIDAD 2 </t>
  </si>
  <si>
    <t>ACTIVIDAD 3</t>
  </si>
  <si>
    <t>ACTIVIDAD 4</t>
  </si>
  <si>
    <t>ACTIVIDAD 5</t>
  </si>
  <si>
    <t>ACTIVIDAD 6</t>
  </si>
  <si>
    <t>ACTIVIDAD 7</t>
  </si>
  <si>
    <t>ACTIVIDAD 8</t>
  </si>
  <si>
    <t xml:space="preserve">ACTIVIDAD 1 </t>
  </si>
  <si>
    <t>BUENO GARCIA DIEGO ARMANDO</t>
  </si>
  <si>
    <t>CANALES GRACIA JESUS PATRICIO</t>
  </si>
  <si>
    <t>CRUZ RIOJAS CESAR ALEJANDRO</t>
  </si>
  <si>
    <t>DE LEON AGUILAR MIGUEL ANGEL</t>
  </si>
  <si>
    <t>DE LUNA DUEÑAS ROBERTO CARLOS</t>
  </si>
  <si>
    <t>ESTRADA MATA JORGE GUADALUPE</t>
  </si>
  <si>
    <t>GARCIA BARRON MARIO OSMAR</t>
  </si>
  <si>
    <t>GARCIA PEDRAZA RENATA</t>
  </si>
  <si>
    <t>GARCIA SANCHEZ JESUS ALBERTO</t>
  </si>
  <si>
    <t>GARZA ALMAGUER ANDREA ESTEPHANIA</t>
  </si>
  <si>
    <t>GONZALEZ GONZALEZ SANTIAGO ELI</t>
  </si>
  <si>
    <t>GUTIERREZ CRUZ JUAN PAUL</t>
  </si>
  <si>
    <t>GUTIERREZ DE LA PEÑA MAURICIO</t>
  </si>
  <si>
    <t>HERNÁNDEZ HERNÁNDEZ SANDRA ITZEL</t>
  </si>
  <si>
    <t>HERNANDEZ PEREZ RAMON JAVIER</t>
  </si>
  <si>
    <t>HERNANDEZ ROJO PERLA MIRANDA</t>
  </si>
  <si>
    <t>JARA MILLA SIMONE ALESSANDRA</t>
  </si>
  <si>
    <t>LEZA OROZCO ELIEL</t>
  </si>
  <si>
    <t>LOPEZ DAVILA ERIKA SAMANTHA</t>
  </si>
  <si>
    <t>LOZANO ESCOBEDO DANNA PAOLA</t>
  </si>
  <si>
    <t>MARTINEZ GARZA EDWIN HUMBERTO</t>
  </si>
  <si>
    <t>MARTINEZ GONZALEZ DIEGO</t>
  </si>
  <si>
    <t>MARTINEZ RUBIO DANIEL ALEJANDRO</t>
  </si>
  <si>
    <t>MENDEZ GALLEGOS JIMENA</t>
  </si>
  <si>
    <t>MENDOZA LUNA VANESA</t>
  </si>
  <si>
    <t>MONTES GONZALEZ JOLETTE</t>
  </si>
  <si>
    <t>MONTES ROSADO SERGIO ELISEO</t>
  </si>
  <si>
    <t>PAEZ GONZALEZ ANA SOFIA</t>
  </si>
  <si>
    <t>PASTRANA VALENCIA JOSE RAFAEL</t>
  </si>
  <si>
    <t>RANGEL ALVARADO JULIO CESAR</t>
  </si>
  <si>
    <t>RODRIGUEZ FLORES BRENDA NOEMY</t>
  </si>
  <si>
    <t>RODRIGUEZ RODRIGUEZ SEBASTIAN</t>
  </si>
  <si>
    <t>ROSALES TURRUBIATES CRISTIAN EMANUEL</t>
  </si>
  <si>
    <t>AGUILAR VASQUEZ LUCERO SARAHI</t>
  </si>
  <si>
    <t>ALVAREZ DAVILA SAMANTHA JAQUELINEE</t>
  </si>
  <si>
    <t>ALVAREZ TORRES IVETHE MIRALDA</t>
  </si>
  <si>
    <t>ANDRADE CALDERON MELISSA DENISSE</t>
  </si>
  <si>
    <t>APONTE CASTILLO ALAN EMILIANO</t>
  </si>
  <si>
    <t>BENITEZ VILLANUEVA MARIA CONCEPCION</t>
  </si>
  <si>
    <t>BRIONES SALAZAR KIRSEN LEINITH</t>
  </si>
  <si>
    <t>CARRION TREJO DIEGO</t>
  </si>
  <si>
    <t>CASTILLO CUELLAR HECTOR MISAEL</t>
  </si>
  <si>
    <t>CASTILLO MENA LEONARDO MIGUEL</t>
  </si>
  <si>
    <t>ESPINOZA DAMIAN FELIPE IVAN</t>
  </si>
  <si>
    <t>ESQUIVEL ROSALES PERLA LIZBETH</t>
  </si>
  <si>
    <t>FERNANDEZ GUERRA DIEGO</t>
  </si>
  <si>
    <t>FLORES RAMOS GERSON GAEL</t>
  </si>
  <si>
    <t>GALLEGOS MORENO BRISSA JACQUELINE</t>
  </si>
  <si>
    <t>GAMEZ LOZANO ANGEL ABRAHAM</t>
  </si>
  <si>
    <t>GARCIA CAMPA AXEL ERNESTO</t>
  </si>
  <si>
    <t>GARCIA CARRIZALES JUAN ANTONIO</t>
  </si>
  <si>
    <t>GARCIA CASTAÑEDA ANGEL GERARDO</t>
  </si>
  <si>
    <t>GARCIA ISLAS JIMENA</t>
  </si>
  <si>
    <t>GARZA JIMENEZ JAVIER EDUARDO</t>
  </si>
  <si>
    <t>GONZALEZ CABALLERO MELISSA</t>
  </si>
  <si>
    <t>GONZALEZ MARTINEZ IVAN ROBERTO</t>
  </si>
  <si>
    <t>GONZALEZ VALADEZ BRAYAN GUADALUPE</t>
  </si>
  <si>
    <t>HERNANDEZ ALBA HECTOR DANIEL</t>
  </si>
  <si>
    <t>HERRERA HERNANDEZ LARAH DANIELA</t>
  </si>
  <si>
    <t>JARAMILLO PAZ IGNACIO JARED</t>
  </si>
  <si>
    <t>LOPEZ AMAYA GAEL RODRIGO</t>
  </si>
  <si>
    <t>LOZANO LUNA MARIA JOSE</t>
  </si>
  <si>
    <t>MACAL GALVAN ANETTE SOFIA</t>
  </si>
  <si>
    <t>MARTINEZ QUEZADA VANESSA SARAI</t>
  </si>
  <si>
    <t>MELENDEZ RANGEL KARLA MARIBEL</t>
  </si>
  <si>
    <t>MENDEZ MENDOZA YAHIR ANTONIO</t>
  </si>
  <si>
    <t>MEZA BONILLA EMERY FABIOLA</t>
  </si>
  <si>
    <t>ORTIZ VELAZQUEZ KARLA ERENDIRA</t>
  </si>
  <si>
    <t>PACHECO HERNANDEZ ARIADNA VALERIA</t>
  </si>
  <si>
    <t>PALOMINO CEJA FERNANDA GUADALUPE</t>
  </si>
  <si>
    <t>PEÑA JIMÉNEZ JOANNA CITLALY</t>
  </si>
  <si>
    <t>RAMIREZ GAYTAN IZY AVRIL</t>
  </si>
  <si>
    <t>REYES LEYVA MAURO ERNESTO</t>
  </si>
  <si>
    <t>REYNA HERNANDEZ BRYAN ALEXANDER</t>
  </si>
  <si>
    <t>REYNA PEDRAZA KEVIN DE JESUS</t>
  </si>
  <si>
    <t>RICO VALLEJO TELMA BERENICE</t>
  </si>
  <si>
    <t>RIVAS TABOADA GABRIEL ALEJANDRO</t>
  </si>
  <si>
    <t>ROBLEDO RUIZ GUILLERMO</t>
  </si>
  <si>
    <t>RODRIGUEZ CORTINEZ NELSON JACOB</t>
  </si>
  <si>
    <t>RODRIGUEZ MARTINEZ SOFIA</t>
  </si>
  <si>
    <t>SAENZ SANCHEZ NAYELI MARIBEL</t>
  </si>
  <si>
    <t>TRUJILLO GONZALEZ DAVID IZHAR</t>
  </si>
  <si>
    <t>VILLEGAS ESTRADA ANAIDEE FERNANDA</t>
  </si>
  <si>
    <t>ARRIAGA ARMENTA JAVIER ARTURO</t>
  </si>
  <si>
    <t>CANTU MARMOLEJO DEBANHI</t>
  </si>
  <si>
    <t>DIAZ ORTIZ ALEXANDER JAIR</t>
  </si>
  <si>
    <t>GOMEZ ESPARZA SANDRA KARYNA</t>
  </si>
  <si>
    <t>GONZALEZ VALDES DANIELA</t>
  </si>
  <si>
    <t>MANTECA TORRES KARINA LIZETH</t>
  </si>
  <si>
    <t>MENDOZA MORA CLARA ESMERALDA</t>
  </si>
  <si>
    <t>PORTES REYES YAJAHIRA DENISSE</t>
  </si>
  <si>
    <t>GONZALEZ DE LEON ORLANDO EDMUNDO</t>
  </si>
  <si>
    <t>VITAL SALINAS FABIAN CELEDONIO</t>
  </si>
  <si>
    <t>LUMA CASSANDRE LUCE</t>
  </si>
  <si>
    <t>ARANDA RAMOS ADRIANA</t>
  </si>
  <si>
    <t>GARCIA ANTONIO BIANCA LIZBETH</t>
  </si>
  <si>
    <t>MERCADO ACERO DAVID FERNANDO</t>
  </si>
  <si>
    <t>VALDÉS NAUDE SERGIO GUSTAVO</t>
  </si>
  <si>
    <t>BARRERA RODRIGUEZ EDDY</t>
  </si>
  <si>
    <t>BENAVIDES LOZANO ALEJANDRA MINERVA</t>
  </si>
  <si>
    <t>CASTRO ELICERIO MARIA CONCEPCION</t>
  </si>
  <si>
    <t>CORONADO ALMANZA CARMEN LETICIA</t>
  </si>
  <si>
    <t>DEL BOSQUE MENDEZ ZURISADAI ELIZABETH</t>
  </si>
  <si>
    <t>MARTINEZ ELIZONDO SOFIA</t>
  </si>
  <si>
    <t>MEDELLIN ROSALES BEATRIZ IRENE</t>
  </si>
  <si>
    <t>RIOS BARRON MARIO ALBERTO</t>
  </si>
  <si>
    <t>SANCHEZ ROMO IRVING FELIPE</t>
  </si>
  <si>
    <t>VARGAS PÉREZ ZEYDI MIREYA</t>
  </si>
  <si>
    <t>ARREDONDO MORENO RIVALDO DANIEL</t>
  </si>
  <si>
    <t>RANGEL SALAS EMILIO</t>
  </si>
  <si>
    <t>FLORES GARCIA ALONDRA SOFIA</t>
  </si>
  <si>
    <t>IBARRA MALDONADO ANDRICK GAEL</t>
  </si>
  <si>
    <t>LOPEZ MUÑIZ AIDINN HATZIRY</t>
  </si>
  <si>
    <t>ACTIVIDAD 1 (Fórmula)</t>
  </si>
  <si>
    <t>ACTIVIDAD 2 (Quiz1)</t>
  </si>
  <si>
    <t>ACTIVIDAD 1 (Quiz1)</t>
  </si>
  <si>
    <t>ACTIVIDAD 3 (Quiz2)</t>
  </si>
  <si>
    <t>DIAZ TALAMANTES ANGELICA VERONICA</t>
  </si>
  <si>
    <t>RUIZESPARZA TREVIÑO JESUS ARTEMIO</t>
  </si>
  <si>
    <t>ACTIVIDAD 2 (Quiz2)</t>
  </si>
  <si>
    <t>ACTIVIDAD 4 (Quiz3)</t>
  </si>
  <si>
    <t>ACTIVIDAD 5 (Base)</t>
  </si>
  <si>
    <t>ACTIVIDAD 1 (C.O.)</t>
  </si>
  <si>
    <t>ACTIVIDAD 2 (Reseña)</t>
  </si>
  <si>
    <t>ACTIVIDAD 3 (Quiz1)</t>
  </si>
  <si>
    <t>ACTIVIDAD 6 (Quiz4)</t>
  </si>
  <si>
    <t>ACTIVIDAD 3 (Quiz3)</t>
  </si>
  <si>
    <t>ACTIVIDAD 7 (Conceptos)</t>
  </si>
  <si>
    <t>ACTIVIDAD 4 (Clase)</t>
  </si>
  <si>
    <t>ACTIVIDAD 5 (Quiz2)</t>
  </si>
  <si>
    <t>ACTIVIDAD 1 (Práctica1)</t>
  </si>
  <si>
    <t>ACTIVIDAD 8 (Formulario)</t>
  </si>
  <si>
    <t>ACTIVIDAD 6 (Tarea2)</t>
  </si>
  <si>
    <t>ACTIVIDAD 4 (Quiz4)</t>
  </si>
  <si>
    <t>ACTIVIDAD 9 (Probabilidad)</t>
  </si>
  <si>
    <t>ACTIVIDAD 5 (Quiz5)</t>
  </si>
  <si>
    <t>ACTIVIDAD 6 (Base)</t>
  </si>
  <si>
    <t>ACTIVIDAD 10 (Quiz5)</t>
  </si>
  <si>
    <t>ACTIVIDAD 11 (Quiz6)</t>
  </si>
  <si>
    <t>ACTIVIDAD 3 (Práctica2)</t>
  </si>
  <si>
    <t>ACTIVIDAD 4 (Quiz2)</t>
  </si>
  <si>
    <t>ACTIVIDAD 5 (QuizEST3)</t>
  </si>
  <si>
    <t>ACTIVIDAD 5 (AD)</t>
  </si>
  <si>
    <t>ACTIVIDAD 6 (Quiz5)</t>
  </si>
  <si>
    <t>ACTIVIDAD 6 (Práctica 1_UII)</t>
  </si>
  <si>
    <t>ACTIVIDAD 7 (Práctica 2_UII)</t>
  </si>
  <si>
    <t>ACTIVIDAD 8 (Base)</t>
  </si>
  <si>
    <t>ACTIVIDAD 9 (QuizEST1)</t>
  </si>
  <si>
    <t>ACTIVIDAD 10 (Quiz EST6)</t>
  </si>
  <si>
    <t>ACTIVIDAD 7 (Quiz6)</t>
  </si>
  <si>
    <t>ACTIVIDAD 7 (Caso)</t>
  </si>
  <si>
    <t>ACTIVIDAD 7 (Quiz3)</t>
  </si>
  <si>
    <t>ACTIVIDAD 11 (EXP)</t>
  </si>
  <si>
    <t>ACTIVIDAD 8 (Reg)</t>
  </si>
  <si>
    <t>ACTIVIDAD 9 (Quiz4)</t>
  </si>
  <si>
    <t>ACTIVIDAD 11 (Quiz3)</t>
  </si>
  <si>
    <t>ACTIVIDAD 8 (Quiz7)</t>
  </si>
  <si>
    <t>ACTIVIDAD 9 (PRE)</t>
  </si>
  <si>
    <t>ACTIVIDAD 8 (AN)</t>
  </si>
  <si>
    <t>ACTIVIDAD 12 (Reg)</t>
  </si>
  <si>
    <t>ENCUESTA</t>
  </si>
  <si>
    <t>Hábitos del consumo del estudiante de la UANL el caso de FACPYA</t>
  </si>
  <si>
    <t>https://docs.google.com/forms/d/e/1FAIpQLSeO0taM_sPu_O6nJyaFhN_64xtmOCzejxpV2ukyklngb4n5eA/viewform?usp=sf_link</t>
  </si>
  <si>
    <t xml:space="preserve">Análisis comparativo del desempeño de los estudiantes de  FACPYA en las modalidades presencial y virtual </t>
  </si>
  <si>
    <t>https://docs.google.com/forms/d/e/1FAIpQLSdtefwOUx4JeSWU3Y2NP5TTyEcrVRoh-74ptsQYv9AwEzxzFQ/viewform?vc=0&amp;c=0&amp;w=1&amp;flr=0</t>
  </si>
  <si>
    <t>La ansiedad generada en los estudiantes de FACPyA por la aprobación académica</t>
  </si>
  <si>
    <t>https://docs.google.com/forms/d/e/1FAIpQLScQw0hGkvx4xNNFtS883LeNfbUmxq2eYzZobzxd0twhZPGhew/viewform?usp=sf_link</t>
  </si>
  <si>
    <t>Análisis de los diferentes métodos del e-commerce en los neoloneses</t>
  </si>
  <si>
    <t>https://forms.gle/vinfKxYrugJgri98A</t>
  </si>
  <si>
    <t xml:space="preserve">Impacto en el rendimiento académico posterior al COVID-19 de estudiantes de FACPyA </t>
  </si>
  <si>
    <t>https://forms.gle/EKon7pVT8tYsntTN6</t>
  </si>
  <si>
    <t>https://docs.google.com/forms/d/e/1FAIpQLSekDXzRR_p-IUtXRZ9qBcY47jgTpxUI7r5y-mVErWjrzYokJg/viewform?usp=sf_link</t>
  </si>
  <si>
    <t>Análisis de la percepción socioeconómica de la llegada de Tesla en Nuevo León</t>
  </si>
  <si>
    <t>https://forms.gle/tJpoa6u7aWy13F4h6</t>
  </si>
  <si>
    <t>https://docs.google.com/forms/d/e/1FAIpQLSfXKIymS1qidrGuxyVUIseNMP1h2erGyP5YCGTSFH5b0mAi_w/viewform?vc=0&amp;c=0&amp;w=1&amp;flr=0</t>
  </si>
  <si>
    <t>Análisis sobre la percepción de los universitarios sobre las plataformas académicas de la Autónoma de Nuevo León</t>
  </si>
  <si>
    <t>Análisis de la percepción de inseguridad que tienen las mujeres de la UANL</t>
  </si>
  <si>
    <t>https://docs.google.com/forms/d/e/1FAIpQLSegYppMCsRl10w_zZYIwXC9WB6TozXCw15RXVdJo0Ms-zEh8Q/viewform?usp=sf_link</t>
  </si>
  <si>
    <t>El emprendimiento y su importancia en la educación de la UANL</t>
  </si>
  <si>
    <t>https://docs.google.com/forms/d/1Uo0aQ7miqq8FYtIpMeebZEqcmu_tC8iVCoMU1o__liw/edit?hl=ES&amp;pli=1</t>
  </si>
  <si>
    <t>https://forms.gle/9zrP3NP1GSEVQo2j6</t>
  </si>
  <si>
    <t>ACTIVIDAD 9 (PH)</t>
  </si>
  <si>
    <t>El impacto del uso de la redes sociales en el rendimiento académico de los estudiantes de la UANL</t>
  </si>
  <si>
    <t>Impacto en el entorno social y académico de la delincuencia en los estudiantes de FACPYA</t>
  </si>
  <si>
    <t>Análisis de las causas del nanoemprendimiento en jóvenes estudiantes de la Facultad de Contaduría Pública y Administración</t>
  </si>
  <si>
    <t>Factores que influyen en el emprendimiento de los estudiantes de FACPYA</t>
  </si>
  <si>
    <t>Análisis de percepcion sobre la ausencia del Metro en los estudiantes de la UANL</t>
  </si>
  <si>
    <t>Análisis del impacto académico de jóvenes universo que estudian y trabajan en la UANL</t>
  </si>
  <si>
    <t>Factores determinantes que influyen en la deserción de estudios de los alumnos de FACPYA</t>
  </si>
  <si>
    <t>Análisis comparativo entre los diferentes turnos de FACPYA en relación al estudio con las horas de sueño</t>
  </si>
  <si>
    <t>El impacto del marketing digital del emprendimiento en los alumnos de FACPyA.</t>
  </si>
  <si>
    <t>Factores de como influye trabajar en el rendimiento acádemico de los estudiantes de FACPyA</t>
  </si>
  <si>
    <t>Impacto de las TIC's en el desarrollo académico de los estudiantes de FACPyA</t>
  </si>
  <si>
    <t xml:space="preserve">Comparación del rendimiento académico de los estudiantes de la UANL: post COVID </t>
  </si>
  <si>
    <t>El emprendimiento y su importancia en la educación de FACPYA</t>
  </si>
  <si>
    <t>https://docs.google.com/forms/d/e/1FAIpQLSctsk-w-5iRrPX6U64M2AssofXlo1WS-ttQdk3f4QFhgn-Oig/viewform?usp=sf_link</t>
  </si>
  <si>
    <t>El impacto de las clases en línea en el aprendizaje de los jóvenes universitarios en la UANL</t>
  </si>
  <si>
    <t>Diferencia entre el salario por género y su afectación en el área metropolitana</t>
  </si>
  <si>
    <t>Análisis de la exclusión social como parte de la vida estudiantil</t>
  </si>
  <si>
    <t>https://docs.google.com/forms/d/e/1FAIpQLSfWQfia6uPm3Ma8GjOsBG7Pcu_tg8W8KL19FhVfn4181YnFdQ/viewform?usp=sharing</t>
  </si>
  <si>
    <t>https://docs.google.com/forms/d/1WINXJ0aUAA0V-iUQMT0gcT7m79B1FC6m8heXUImrL8A/edit</t>
  </si>
  <si>
    <t>Administración financiera de un estudiante en el área metropolitana para la universidad</t>
  </si>
  <si>
    <t>Análisis sobre la perspectiva de los estudiantes de FACPYA ante el ahorro para el retiro</t>
  </si>
  <si>
    <t>https://docs.google.com/forms/d/e/1FAIpQLScBQxcSGMvtV5Fa5QYkPHaO27SbjertSFc5ty9R_rGrYBuPxg/viewform?usp=sf_link</t>
  </si>
  <si>
    <t>Análisis de la percepción de los universitarios sobre la movilidad del área metropolitana de Monterrey</t>
  </si>
  <si>
    <t>https://docs.google.com/forms/d/e/1FAIpQLSf4dIGcwhK2F0m0j1-wM9EQwhzcDU7QkAtLjufUgy_ptZ0k3Q/viewform?usp=sf_link</t>
  </si>
  <si>
    <t>Análisis de la oferta laboral para los estudiantes de la Universidad Autónoma de Nuevo León</t>
  </si>
  <si>
    <t>https://docs.google.com/forms/d/e/1FAIpQLSdQvTfw4OPJa0XnoV5ideYNqRNpfWvJrT27wlSUA4UAbQ8XqQ/viewform?usp=sf_link</t>
  </si>
  <si>
    <t>Recuperaciones socioeconómicas de los estudiantes de Ciudad Universitaria de la UANL ante la pandemia</t>
  </si>
  <si>
    <t>https://forms.office.com/pages/designpagev2.aspx?origin=OfficeDotCom&amp;lang=es-419&amp;sessionid=a7d4d440-24d5-43ee-80e7-544b9d1e3877&amp;route=CreateCenter&amp;subpage=design&amp;id=EZDKymp73kSGHwlaLKiDt66A0nzvQqJLu6urKRaNRJ5UQ0YzMVRNMkRFVkhMRjhWSlYxWDlJMjVRSy4u&amp;analysis=false&amp;preview=%257B%2522ViewModeIndex%2522%3A1%257D</t>
  </si>
  <si>
    <t>Reconocer las perspectivas de las personas frente a la llegada de Tesla a Nuevo León</t>
  </si>
  <si>
    <t>https://forms.office.com/Pages/ResponsePage.aspx?id=EZDKymp73kSGHwlaLKiDt9JCDEq9F_9AhrX75JHVzy9UQ0wyRzQ1RVhXMDU4Tjc0TUFNQzk3TUZLOSQlQCN0PWcu</t>
  </si>
  <si>
    <t>ACTIVIDAD 10 (REG)</t>
  </si>
  <si>
    <t>https://forms.gle/eQ38EEu2PNLF6tfg8</t>
  </si>
  <si>
    <t>https://forms.gle/VUp5zuFQt83KV196A</t>
  </si>
  <si>
    <t>N.A.</t>
  </si>
  <si>
    <t>Hábitos de consumo alimenticio del estudiante en la facultad de contaduría publica</t>
  </si>
  <si>
    <t>El impacto del uso de las TIC en los estudiantes de FACPYA</t>
  </si>
  <si>
    <t>ENLACE</t>
  </si>
  <si>
    <t>https://docs.google.com/forms/d/e/1FAIpQLSdZ3eUHLIn-lp3ynzM4NdFU8Y4Nk6zg4k-w9Godp-MPnt-LEw/viewform?usp=pp_url</t>
  </si>
  <si>
    <t>Análisis de como impacta salir del núcleo familiar al adaptarse al ambiente académico de la Universidad Autónoma de Nuevo León</t>
  </si>
  <si>
    <t>https://docs.google.com/forms/d/e/1FAIpQLScjnrLcVPzJTH9Q9aUHZjEI-1JK1j1pFrOo_M6BkJlAXWt7eQ/viewform?usp=sf_link</t>
  </si>
  <si>
    <t>https://docs.google.com/forms/d/e/1FAIpQLSf98kUGPIpP9tlWePcK29Lowden9N-iDo5MO1W1p4iaH-PPiw/viewform?usp=sharing</t>
  </si>
  <si>
    <t xml:space="preserve">La influencia de la tecnología en los patrones de los estudiantes de FACPYA </t>
  </si>
  <si>
    <t>https://forms.gle/v1w9NRpbejNLA6Hf6</t>
  </si>
  <si>
    <t>Caracterización y motivaciones del impacto socioeconómico de los estudiantes de FACPYA</t>
  </si>
  <si>
    <t>https://forms.gle/kVBLSpZkmwABpxDm8</t>
  </si>
  <si>
    <t>Influencia de la Educación Financiera para los estudiantes de FACPyA</t>
  </si>
  <si>
    <t xml:space="preserve">El estrés el principal enemigo para el aprendizaje de los facpyanos o una especie de impulso </t>
  </si>
  <si>
    <t>https://docs.google.com/forms/d/e/1FAIpQLScUqz8o8rZuzVqPjhvNm3DqObQaXR_0Yd7rPtPJ0gU-MzpJyA/viewform?usp=sf_link</t>
  </si>
  <si>
    <t>https://docs.google.com/forms/d/e/1FAIpQLSfi7BPn6liglhazENsipK-eR_yoGE7w27gsAXEoSYBHMtYWDg/viewform?usp=sf_link</t>
  </si>
  <si>
    <t>https://docs.google.com/forms/d/e/1FAIpQLScmAnHswVbO0Y7yYVyHCK1FAwD0toTS5uv6YTg0HngC4VaoSw/formResponse</t>
  </si>
  <si>
    <t>Factores que influyen en la elección de carrera en los estudiantes de FACPYA</t>
  </si>
  <si>
    <t>https://forms.office.com/Pages/ResponsePage.aspx?id=EZDKymp73kSGHwlaLKiDtyudhO9BUlNJvNWNrEeDHc1UOE1YSDU2RFJFRjdZNTFQS0NLNlJZU0o0Ty4u</t>
  </si>
  <si>
    <t>Análisis de la importancia del aprendizaje de nuevos idiomas en los alumnos de Facpya a nivel académico</t>
  </si>
  <si>
    <t>https://forms.gle/HuCe4B9Lfsxo3UmJ8</t>
  </si>
  <si>
    <t>https://forms.gle/yVbn4HvJrB4kywLs6</t>
  </si>
  <si>
    <t>Impactó social y académico que causa el abuso de alcohol en estudiantes de FACPYA y como se ven afectados</t>
  </si>
  <si>
    <t>https://forms.gle/GTkkrsoooBo659jC7</t>
  </si>
  <si>
    <t>https://docs.google.com/forms/d/e/1FAIpQLSe_l19AZWuFOf2Bsi2b2F_w5hV8WpWJRGD3Sp5iwquXLO8rSg/formResponse</t>
  </si>
  <si>
    <t>https://docs.google.com/forms/d/1BMXnz4isrQ7an7gPMBBFpnE3vgyrYcUnrH9r4BscW3s/edit</t>
  </si>
  <si>
    <t>https://forms.gle/8yTWB36VzVaX8jdS9</t>
  </si>
  <si>
    <t>ACTIVIDAD 10 (Logit)</t>
  </si>
  <si>
    <t>Análisis de los costos que hacen los estudiantes de arquitectura de la UANL en sus materiales</t>
  </si>
  <si>
    <t>https://docs.google.com/forms/d/e/1FAIpQLScP9nJSO6kYI_XMFxYNY33yYNxFnMAxzJMdVD_3LtGjIUZFtQ/viewform?usp=sharing</t>
  </si>
  <si>
    <t>Principales problemas que enfrentan los alumnos de la UANL en la ciudad universitaria y como lo solucionan</t>
  </si>
  <si>
    <t>https://forms.gle/QDvueBLFxRWCCGUH7</t>
  </si>
  <si>
    <t>Pensamiento juvenil acerca de tener hijos en el área metropolitana</t>
  </si>
  <si>
    <t>https://docs.google.com/forms/d/e/1FAIpQLSe--x7Z7ZNNqQkZ0MCZgGv_bvvzHa5zanqDmn33bGVIucEifw/viewform?usp=sf_link</t>
  </si>
  <si>
    <t>https://docs.google.com/forms/d/e/1FAIpQLSfGJTtgwQu4UHtGUOuhzDo5jz6C89FqmwZH5HezHmvuvJAr6Q/viewform?usp=sf_link</t>
  </si>
  <si>
    <t>SIN TEMA</t>
  </si>
  <si>
    <t>ACTIVIDAD 13 (Caso)</t>
  </si>
  <si>
    <t>https://docs.google.com/forms/d/e/1FAIpQLSdLGS9e3E_pPoeMro8VhbyjRAM6yIYhcIvB4j5LVH5wzUNP2Q/formResponse</t>
  </si>
  <si>
    <t>https://docs.google.com/forms/d/e/1FAIpQLSf0LYNMc2OcarYUoGS-rK1AlBS-PjLgMg50Ph_V56JL830Dng/viewform</t>
  </si>
  <si>
    <t>https://docs.google.com/forms/d/e/1FAIpQLSed2StRJm5GM-MkDUHmnX0YR8rmCrRfiDmJNtOy9Mhs1JAeqA/viewform</t>
  </si>
  <si>
    <t>El desempeño post covid de FACPYA</t>
  </si>
  <si>
    <t>NOTA DEL ALUMNO</t>
  </si>
  <si>
    <t>2da OPORTUNIDAD</t>
  </si>
  <si>
    <t>NP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</si>
</sst>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Arial"/>
      <family val="2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1"/>
      <name val="Arial"/>
      <family val="2"/>
    </font>
    <font>
      <sz val="14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FF000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u/>
      <sz val="11"/>
      <color rgb="FF00B050"/>
      <name val="Calibri"/>
      <family val="2"/>
      <scheme val="minor"/>
    </font>
    <font>
      <sz val="12"/>
      <color rgb="FF00B050"/>
      <name val="Arial"/>
      <family val="2"/>
    </font>
    <font>
      <b/>
      <sz val="14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6" fillId="0" borderId="0"/>
    <xf numFmtId="0" fontId="20" fillId="0" borderId="0" applyNumberForma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0" fontId="4" fillId="2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8" fillId="3" borderId="0" xfId="0" applyFont="1" applyFill="1"/>
    <xf numFmtId="0" fontId="8" fillId="4" borderId="0" xfId="0" applyFont="1" applyFill="1" applyAlignment="1">
      <alignment horizontal="center"/>
    </xf>
    <xf numFmtId="0" fontId="8" fillId="5" borderId="0" xfId="0" applyFont="1" applyFill="1"/>
    <xf numFmtId="0" fontId="4" fillId="6" borderId="0" xfId="0" applyFont="1" applyFill="1" applyAlignment="1">
      <alignment horizontal="center"/>
    </xf>
    <xf numFmtId="0" fontId="8" fillId="5" borderId="0" xfId="0" applyFont="1" applyFill="1" applyAlignment="1">
      <alignment horizontal="center"/>
    </xf>
    <xf numFmtId="0" fontId="8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/>
    <xf numFmtId="0" fontId="12" fillId="0" borderId="0" xfId="0" applyFont="1" applyAlignment="1">
      <alignment horizontal="center"/>
    </xf>
    <xf numFmtId="2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2" fontId="7" fillId="0" borderId="0" xfId="0" applyNumberFormat="1" applyFont="1" applyAlignment="1">
      <alignment horizontal="center"/>
    </xf>
    <xf numFmtId="0" fontId="7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13" fillId="0" borderId="0" xfId="0" applyFont="1" applyAlignment="1">
      <alignment horizontal="center"/>
    </xf>
    <xf numFmtId="0" fontId="10" fillId="0" borderId="0" xfId="0" applyFont="1"/>
    <xf numFmtId="0" fontId="14" fillId="0" borderId="0" xfId="0" applyFont="1"/>
    <xf numFmtId="0" fontId="15" fillId="0" borderId="0" xfId="0" applyFont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0" fontId="12" fillId="2" borderId="0" xfId="0" applyFont="1" applyFill="1" applyAlignment="1">
      <alignment horizontal="center"/>
    </xf>
    <xf numFmtId="0" fontId="17" fillId="0" borderId="0" xfId="0" applyFont="1"/>
    <xf numFmtId="0" fontId="12" fillId="0" borderId="0" xfId="0" applyFont="1"/>
    <xf numFmtId="0" fontId="18" fillId="0" borderId="0" xfId="0" applyFont="1"/>
    <xf numFmtId="0" fontId="9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2" fillId="4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0" fillId="0" borderId="0" xfId="2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2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2" fillId="0" borderId="0" xfId="2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0" fillId="0" borderId="0" xfId="2" applyAlignment="1">
      <alignment horizontal="center" vertical="center"/>
    </xf>
    <xf numFmtId="0" fontId="24" fillId="5" borderId="0" xfId="0" applyFont="1" applyFill="1" applyAlignment="1">
      <alignment horizont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CCFF"/>
      <color rgb="FF0C03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forms.office.com/Pages/ResponsePage.aspx?id=EZDKymp73kSGHwlaLKiDt9JCDEq9F_9AhrX75JHVzy9UQ0wyRzQ1RVhXMDU4Tjc0TUFNQzk3TUZLOSQlQCN0PWcu" TargetMode="External"/><Relationship Id="rId13" Type="http://schemas.openxmlformats.org/officeDocument/2006/relationships/hyperlink" Target="https://docs.google.com/forms/d/e/1FAIpQLSfGJTtgwQu4UHtGUOuhzDo5jz6C89FqmwZH5HezHmvuvJAr6Q/viewform?usp=sf_link" TargetMode="External"/><Relationship Id="rId3" Type="http://schemas.openxmlformats.org/officeDocument/2006/relationships/hyperlink" Target="https://docs.google.com/forms/d/1WINXJ0aUAA0V-iUQMT0gcT7m79B1FC6m8heXUImrL8A/edit" TargetMode="External"/><Relationship Id="rId7" Type="http://schemas.openxmlformats.org/officeDocument/2006/relationships/hyperlink" Target="https://forms.office.com/pages/designpagev2.aspx?origin=OfficeDotCom&amp;lang=es-419&amp;sessionid=a7d4d440-24d5-43ee-80e7-544b9d1e3877&amp;route=CreateCenter&amp;subpage=design&amp;id=EZDKymp73kSGHwlaLKiDt66A0nzvQqJLu6urKRaNRJ5UQ0YzMVRNMkRFVkhMRjhWSlYxWDlJMjVRSy4u&amp;analysis=false&amp;preview=%257B%2522ViewModeIndex%2522%3A1%257D" TargetMode="External"/><Relationship Id="rId12" Type="http://schemas.openxmlformats.org/officeDocument/2006/relationships/hyperlink" Target="https://docs.google.com/forms/d/e/1FAIpQLSfGJTtgwQu4UHtGUOuhzDo5jz6C89FqmwZH5HezHmvuvJAr6Q/viewform?usp=sf_link" TargetMode="External"/><Relationship Id="rId2" Type="http://schemas.openxmlformats.org/officeDocument/2006/relationships/hyperlink" Target="https://docs.google.com/forms/d/e/1FAIpQLSfWQfia6uPm3Ma8GjOsBG7Pcu_tg8W8KL19FhVfn4181YnFdQ/viewform?usp=sharing" TargetMode="External"/><Relationship Id="rId1" Type="http://schemas.openxmlformats.org/officeDocument/2006/relationships/hyperlink" Target="https://docs.google.com/forms/d/e/1FAIpQLSctsk-w-5iRrPX6U64M2AssofXlo1WS-ttQdk3f4QFhgn-Oig/viewform?usp=sf_link" TargetMode="External"/><Relationship Id="rId6" Type="http://schemas.openxmlformats.org/officeDocument/2006/relationships/hyperlink" Target="https://docs.google.com/forms/d/e/1FAIpQLSdQvTfw4OPJa0XnoV5ideYNqRNpfWvJrT27wlSUA4UAbQ8XqQ/viewform?usp=sf_link" TargetMode="External"/><Relationship Id="rId11" Type="http://schemas.openxmlformats.org/officeDocument/2006/relationships/hyperlink" Target="https://docs.google.com/forms/d/e/1FAIpQLSe--x7Z7ZNNqQkZ0MCZgGv_bvvzHa5zanqDmn33bGVIucEifw/viewform?usp=sf_link" TargetMode="External"/><Relationship Id="rId5" Type="http://schemas.openxmlformats.org/officeDocument/2006/relationships/hyperlink" Target="https://docs.google.com/forms/d/e/1FAIpQLSf4dIGcwhK2F0m0j1-wM9EQwhzcDU7QkAtLjufUgy_ptZ0k3Q/viewform?usp=sf_link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forms.gle/QDvueBLFxRWCCGUH7" TargetMode="External"/><Relationship Id="rId4" Type="http://schemas.openxmlformats.org/officeDocument/2006/relationships/hyperlink" Target="https://docs.google.com/forms/d/e/1FAIpQLScBQxcSGMvtV5Fa5QYkPHaO27SbjertSFc5ty9R_rGrYBuPxg/viewform?usp=sf_link" TargetMode="External"/><Relationship Id="rId9" Type="http://schemas.openxmlformats.org/officeDocument/2006/relationships/hyperlink" Target="https://docs.google.com/forms/d/e/1FAIpQLScP9nJSO6kYI_XMFxYNY33yYNxFnMAxzJMdVD_3LtGjIUZFtQ/viewform?usp=sharing" TargetMode="External"/><Relationship Id="rId14" Type="http://schemas.openxmlformats.org/officeDocument/2006/relationships/hyperlink" Target="https://docs.google.com/forms/d/e/1FAIpQLSed2StRJm5GM-MkDUHmnX0YR8rmCrRfiDmJNtOy9Mhs1JAeqA/viewfor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forms.gle/tJpoa6u7aWy13F4h6" TargetMode="External"/><Relationship Id="rId13" Type="http://schemas.openxmlformats.org/officeDocument/2006/relationships/hyperlink" Target="https://forms.gle/vinfKxYrugJgri98A" TargetMode="External"/><Relationship Id="rId3" Type="http://schemas.openxmlformats.org/officeDocument/2006/relationships/hyperlink" Target="https://docs.google.com/forms/d/e/1FAIpQLSegYppMCsRl10w_zZYIwXC9WB6TozXCw15RXVdJo0Ms-zEh8Q/viewform?usp=sf_link" TargetMode="External"/><Relationship Id="rId7" Type="http://schemas.openxmlformats.org/officeDocument/2006/relationships/hyperlink" Target="https://docs.google.com/forms/d/1Uo0aQ7miqq8FYtIpMeebZEqcmu_tC8iVCoMU1o__liw/edit?hl=ES&amp;pli=1" TargetMode="External"/><Relationship Id="rId12" Type="http://schemas.openxmlformats.org/officeDocument/2006/relationships/hyperlink" Target="https://forms.gle/VUp5zuFQt83KV196A" TargetMode="External"/><Relationship Id="rId2" Type="http://schemas.openxmlformats.org/officeDocument/2006/relationships/hyperlink" Target="https://forms.gle/9zrP3NP1GSEVQo2j6" TargetMode="External"/><Relationship Id="rId1" Type="http://schemas.openxmlformats.org/officeDocument/2006/relationships/hyperlink" Target="https://docs.google.com/forms/d/e/1FAIpQLSekDXzRR_p-IUtXRZ9qBcY47jgTpxUI7r5y-mVErWjrzYokJg/viewform?usp=sf_link" TargetMode="External"/><Relationship Id="rId6" Type="http://schemas.openxmlformats.org/officeDocument/2006/relationships/hyperlink" Target="https://docs.google.com/forms/d/e/1FAIpQLSeO0taM_sPu_O6nJyaFhN_64xtmOCzejxpV2ukyklngb4n5eA/viewform?usp=sf_link" TargetMode="External"/><Relationship Id="rId11" Type="http://schemas.openxmlformats.org/officeDocument/2006/relationships/hyperlink" Target="https://forms.gle/eQ38EEu2PNLF6tfg8" TargetMode="External"/><Relationship Id="rId5" Type="http://schemas.openxmlformats.org/officeDocument/2006/relationships/hyperlink" Target="https://docs.google.com/forms/d/e/1FAIpQLSdtefwOUx4JeSWU3Y2NP5TTyEcrVRoh-74ptsQYv9AwEzxzFQ/viewform?vc=0&amp;c=0&amp;w=1&amp;flr=0" TargetMode="External"/><Relationship Id="rId10" Type="http://schemas.openxmlformats.org/officeDocument/2006/relationships/hyperlink" Target="https://docs.google.com/forms/d/e/1FAIpQLScQw0hGkvx4xNNFtS883LeNfbUmxq2eYzZobzxd0twhZPGhew/viewform?usp=sf_link" TargetMode="External"/><Relationship Id="rId4" Type="http://schemas.openxmlformats.org/officeDocument/2006/relationships/hyperlink" Target="https://forms.gle/EKon7pVT8tYsntTN6" TargetMode="External"/><Relationship Id="rId9" Type="http://schemas.openxmlformats.org/officeDocument/2006/relationships/hyperlink" Target="https://docs.google.com/forms/d/e/1FAIpQLSfXKIymS1qidrGuxyVUIseNMP1h2erGyP5YCGTSFH5b0mAi_w/viewform?vc=0&amp;c=0&amp;w=1&amp;flr=0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google.com/forms/d/e/1FAIpQLScmAnHswVbO0Y7yYVyHCK1FAwD0toTS5uv6YTg0HngC4VaoSw/formResponse" TargetMode="External"/><Relationship Id="rId13" Type="http://schemas.openxmlformats.org/officeDocument/2006/relationships/hyperlink" Target="https://docs.google.com/forms/d/e/1FAIpQLSe_l19AZWuFOf2Bsi2b2F_w5hV8WpWJRGD3Sp5iwquXLO8rSg/formResponse" TargetMode="External"/><Relationship Id="rId18" Type="http://schemas.openxmlformats.org/officeDocument/2006/relationships/printerSettings" Target="../printerSettings/printerSettings2.bin"/><Relationship Id="rId3" Type="http://schemas.openxmlformats.org/officeDocument/2006/relationships/hyperlink" Target="https://docs.google.com/forms/d/e/1FAIpQLSf98kUGPIpP9tlWePcK29Lowden9N-iDo5MO1W1p4iaH-PPiw/viewform?usp=sharing" TargetMode="External"/><Relationship Id="rId7" Type="http://schemas.openxmlformats.org/officeDocument/2006/relationships/hyperlink" Target="https://docs.google.com/forms/d/e/1FAIpQLSfi7BPn6liglhazENsipK-eR_yoGE7w27gsAXEoSYBHMtYWDg/viewform?usp=sf_link" TargetMode="External"/><Relationship Id="rId12" Type="http://schemas.openxmlformats.org/officeDocument/2006/relationships/hyperlink" Target="https://forms.gle/GTkkrsoooBo659jC7" TargetMode="External"/><Relationship Id="rId17" Type="http://schemas.openxmlformats.org/officeDocument/2006/relationships/hyperlink" Target="https://docs.google.com/forms/d/e/1FAIpQLSf0LYNMc2OcarYUoGS-rK1AlBS-PjLgMg50Ph_V56JL830Dng/viewform" TargetMode="External"/><Relationship Id="rId2" Type="http://schemas.openxmlformats.org/officeDocument/2006/relationships/hyperlink" Target="https://docs.google.com/forms/d/e/1FAIpQLScjnrLcVPzJTH9Q9aUHZjEI-1JK1j1pFrOo_M6BkJlAXWt7eQ/viewform?usp=sf_link" TargetMode="External"/><Relationship Id="rId16" Type="http://schemas.openxmlformats.org/officeDocument/2006/relationships/hyperlink" Target="https://docs.google.com/forms/d/e/1FAIpQLSdLGS9e3E_pPoeMro8VhbyjRAM6yIYhcIvB4j5LVH5wzUNP2Q/formResponse" TargetMode="External"/><Relationship Id="rId1" Type="http://schemas.openxmlformats.org/officeDocument/2006/relationships/hyperlink" Target="https://docs.google.com/forms/d/e/1FAIpQLSdZ3eUHLIn-lp3ynzM4NdFU8Y4Nk6zg4k-w9Godp-MPnt-LEw/viewform?usp=pp_url" TargetMode="External"/><Relationship Id="rId6" Type="http://schemas.openxmlformats.org/officeDocument/2006/relationships/hyperlink" Target="https://docs.google.com/forms/d/e/1FAIpQLScUqz8o8rZuzVqPjhvNm3DqObQaXR_0Yd7rPtPJ0gU-MzpJyA/viewform?usp=sf_link" TargetMode="External"/><Relationship Id="rId11" Type="http://schemas.openxmlformats.org/officeDocument/2006/relationships/hyperlink" Target="https://forms.gle/yVbn4HvJrB4kywLs6" TargetMode="External"/><Relationship Id="rId5" Type="http://schemas.openxmlformats.org/officeDocument/2006/relationships/hyperlink" Target="https://forms.gle/kVBLSpZkmwABpxDm8" TargetMode="External"/><Relationship Id="rId15" Type="http://schemas.openxmlformats.org/officeDocument/2006/relationships/hyperlink" Target="https://forms.gle/8yTWB36VzVaX8jdS9" TargetMode="External"/><Relationship Id="rId10" Type="http://schemas.openxmlformats.org/officeDocument/2006/relationships/hyperlink" Target="https://forms.gle/HuCe4B9Lfsxo3UmJ8" TargetMode="External"/><Relationship Id="rId4" Type="http://schemas.openxmlformats.org/officeDocument/2006/relationships/hyperlink" Target="https://forms.gle/v1w9NRpbejNLA6Hf6" TargetMode="External"/><Relationship Id="rId9" Type="http://schemas.openxmlformats.org/officeDocument/2006/relationships/hyperlink" Target="https://forms.office.com/Pages/ResponsePage.aspx?id=EZDKymp73kSGHwlaLKiDtyudhO9BUlNJvNWNrEeDHc1UOE1YSDU2RFJFRjdZNTFQS0NLNlJZU0o0Ty4u" TargetMode="External"/><Relationship Id="rId14" Type="http://schemas.openxmlformats.org/officeDocument/2006/relationships/hyperlink" Target="https://docs.google.com/forms/d/1BMXnz4isrQ7an7gPMBBFpnE3vgyrYcUnrH9r4BscW3s/ed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tabSelected="1" workbookViewId="0"/>
  </sheetViews>
  <sheetFormatPr baseColWidth="10" defaultRowHeight="15.75" x14ac:dyDescent="0.25"/>
  <cols>
    <col min="1" max="1" width="11.42578125" style="1"/>
    <col min="2" max="2" width="11.42578125" style="27"/>
    <col min="3" max="3" width="14.42578125" style="27" customWidth="1"/>
    <col min="4" max="4" width="62.42578125" style="27" customWidth="1"/>
    <col min="5" max="5" width="50.42578125" style="27" customWidth="1"/>
    <col min="6" max="6" width="41" style="27" customWidth="1"/>
    <col min="7" max="7" width="23.140625" style="8" customWidth="1"/>
    <col min="8" max="8" width="26.85546875" style="8" customWidth="1"/>
    <col min="9" max="9" width="25" style="8" customWidth="1"/>
    <col min="10" max="10" width="24.42578125" style="8" customWidth="1"/>
    <col min="11" max="11" width="25" style="8" customWidth="1"/>
    <col min="12" max="12" width="26.140625" style="8" customWidth="1"/>
    <col min="13" max="13" width="25" style="8" customWidth="1"/>
    <col min="14" max="14" width="28.85546875" style="8" customWidth="1"/>
    <col min="15" max="15" width="24.42578125" style="8" customWidth="1"/>
    <col min="16" max="16" width="25.28515625" style="8" customWidth="1"/>
    <col min="17" max="17" width="35" style="8" customWidth="1"/>
    <col min="18" max="18" width="26.140625" style="8" customWidth="1"/>
    <col min="19" max="19" width="21.85546875" style="8" customWidth="1"/>
    <col min="20" max="20" width="14.140625" style="8" customWidth="1"/>
    <col min="21" max="21" width="18.7109375" style="8" customWidth="1"/>
    <col min="22" max="22" width="14.140625" style="1" customWidth="1"/>
    <col min="23" max="23" width="11.42578125" style="8" customWidth="1"/>
    <col min="24" max="24" width="14.140625" style="1" customWidth="1"/>
    <col min="25" max="25" width="24.85546875" style="1" bestFit="1" customWidth="1"/>
    <col min="26" max="26" width="27.42578125" style="41" bestFit="1" customWidth="1"/>
    <col min="27" max="16384" width="11.42578125" style="1"/>
  </cols>
  <sheetData>
    <row r="1" spans="1:26" s="4" customFormat="1" ht="18" customHeight="1" x14ac:dyDescent="0.3">
      <c r="A1" s="4" t="s">
        <v>0</v>
      </c>
      <c r="B1" s="23" t="s">
        <v>3</v>
      </c>
      <c r="C1" s="23" t="s">
        <v>1</v>
      </c>
      <c r="D1" s="23" t="s">
        <v>2</v>
      </c>
      <c r="E1" s="23" t="s">
        <v>9</v>
      </c>
      <c r="F1" s="23" t="s">
        <v>237</v>
      </c>
      <c r="G1" s="18" t="s">
        <v>199</v>
      </c>
      <c r="H1" s="18" t="s">
        <v>200</v>
      </c>
      <c r="I1" s="18" t="s">
        <v>201</v>
      </c>
      <c r="J1" s="18" t="s">
        <v>205</v>
      </c>
      <c r="K1" s="18" t="s">
        <v>206</v>
      </c>
      <c r="L1" s="18" t="s">
        <v>209</v>
      </c>
      <c r="M1" s="18" t="s">
        <v>228</v>
      </c>
      <c r="N1" s="18" t="s">
        <v>230</v>
      </c>
      <c r="O1" s="18" t="s">
        <v>231</v>
      </c>
      <c r="P1" s="18" t="s">
        <v>319</v>
      </c>
      <c r="Q1" s="18" t="s">
        <v>229</v>
      </c>
      <c r="R1" s="14" t="s">
        <v>6</v>
      </c>
      <c r="S1" s="16" t="s">
        <v>4</v>
      </c>
      <c r="T1" s="14" t="s">
        <v>6</v>
      </c>
      <c r="U1" s="16" t="s">
        <v>7</v>
      </c>
      <c r="V1" s="14" t="s">
        <v>6</v>
      </c>
      <c r="W1" s="16" t="s">
        <v>9</v>
      </c>
      <c r="X1" s="14" t="s">
        <v>6</v>
      </c>
      <c r="Y1" s="19" t="s">
        <v>8</v>
      </c>
      <c r="Z1" s="61" t="s">
        <v>334</v>
      </c>
    </row>
    <row r="2" spans="1:26" ht="18" customHeight="1" x14ac:dyDescent="0.25">
      <c r="A2" s="2">
        <v>1</v>
      </c>
      <c r="B2" s="52">
        <v>1</v>
      </c>
      <c r="C2" s="2">
        <v>2038501</v>
      </c>
      <c r="D2" s="3" t="s">
        <v>19</v>
      </c>
      <c r="E2" s="55" t="s">
        <v>324</v>
      </c>
      <c r="F2" s="53" t="s">
        <v>325</v>
      </c>
      <c r="G2" s="10">
        <v>0</v>
      </c>
      <c r="H2" s="10">
        <v>80</v>
      </c>
      <c r="I2" s="10">
        <v>0</v>
      </c>
      <c r="J2" s="10">
        <v>0</v>
      </c>
      <c r="K2" s="10">
        <v>50</v>
      </c>
      <c r="L2" s="10">
        <v>0</v>
      </c>
      <c r="M2" s="10">
        <v>50</v>
      </c>
      <c r="N2" s="10">
        <v>0</v>
      </c>
      <c r="O2" s="10">
        <v>100</v>
      </c>
      <c r="P2" s="10">
        <v>0</v>
      </c>
      <c r="Q2" s="10">
        <v>30</v>
      </c>
      <c r="R2" s="26">
        <f>((G2+H2+I2+J2+K2+L2+M2+N2+O2+P2+Q2)/11)*0.3</f>
        <v>8.454545454545455</v>
      </c>
      <c r="S2" s="28">
        <v>32</v>
      </c>
      <c r="T2" s="47">
        <f>S2*0.2</f>
        <v>6.4</v>
      </c>
      <c r="U2" s="35">
        <v>77</v>
      </c>
      <c r="V2" s="48">
        <f>U2*0.2</f>
        <v>15.4</v>
      </c>
      <c r="W2" s="41">
        <v>40</v>
      </c>
      <c r="X2" s="48">
        <f>W2*0.3</f>
        <v>12</v>
      </c>
      <c r="Y2" s="49">
        <f>R2+T2+V2+X2</f>
        <v>42.254545454545458</v>
      </c>
      <c r="Z2" s="41">
        <v>71</v>
      </c>
    </row>
    <row r="3" spans="1:26" ht="18" customHeight="1" x14ac:dyDescent="0.25">
      <c r="A3" s="2">
        <v>2</v>
      </c>
      <c r="B3" s="52"/>
      <c r="C3" s="2">
        <v>2006394</v>
      </c>
      <c r="D3" s="3" t="s">
        <v>20</v>
      </c>
      <c r="E3" s="55"/>
      <c r="F3" s="52"/>
      <c r="G3" s="10">
        <v>0</v>
      </c>
      <c r="H3" s="10">
        <v>0</v>
      </c>
      <c r="I3" s="10">
        <v>40</v>
      </c>
      <c r="J3" s="10">
        <v>0</v>
      </c>
      <c r="K3" s="10">
        <v>0</v>
      </c>
      <c r="L3" s="10">
        <v>0</v>
      </c>
      <c r="M3" s="10">
        <v>40</v>
      </c>
      <c r="N3" s="10">
        <v>100</v>
      </c>
      <c r="O3" s="10">
        <v>80</v>
      </c>
      <c r="P3" s="10">
        <v>0</v>
      </c>
      <c r="Q3" s="10">
        <v>10</v>
      </c>
      <c r="R3" s="26">
        <f t="shared" ref="R3:R54" si="0">((G3+H3+I3+J3+K3+L3+M3+N3+O3+P3+Q3)/11)*0.3</f>
        <v>7.3636363636363633</v>
      </c>
      <c r="S3" s="28">
        <v>37</v>
      </c>
      <c r="T3" s="47">
        <f t="shared" ref="T3:T54" si="1">S3*0.2</f>
        <v>7.4</v>
      </c>
      <c r="U3" s="35">
        <v>75</v>
      </c>
      <c r="V3" s="48">
        <f t="shared" ref="V3:V54" si="2">U3*0.2</f>
        <v>15</v>
      </c>
      <c r="W3" s="41">
        <v>35</v>
      </c>
      <c r="X3" s="48">
        <f t="shared" ref="X3:X54" si="3">W3*0.3</f>
        <v>10.5</v>
      </c>
      <c r="Y3" s="49">
        <f t="shared" ref="Y3:Y54" si="4">R3+T3+V3+X3</f>
        <v>40.263636363636365</v>
      </c>
      <c r="Z3" s="41">
        <v>70</v>
      </c>
    </row>
    <row r="4" spans="1:26" ht="19.5" customHeight="1" x14ac:dyDescent="0.25">
      <c r="A4" s="2">
        <v>3</v>
      </c>
      <c r="B4" s="52"/>
      <c r="C4" s="2">
        <v>1977027</v>
      </c>
      <c r="D4" s="3" t="s">
        <v>21</v>
      </c>
      <c r="E4" s="55"/>
      <c r="F4" s="52"/>
      <c r="G4" s="10">
        <v>60</v>
      </c>
      <c r="H4" s="10">
        <v>40</v>
      </c>
      <c r="I4" s="10">
        <v>0</v>
      </c>
      <c r="J4" s="10">
        <v>0</v>
      </c>
      <c r="K4" s="10">
        <v>60</v>
      </c>
      <c r="L4" s="10">
        <v>0</v>
      </c>
      <c r="M4" s="10">
        <v>60</v>
      </c>
      <c r="N4" s="10">
        <v>0</v>
      </c>
      <c r="O4" s="10">
        <v>80</v>
      </c>
      <c r="P4" s="10">
        <v>0</v>
      </c>
      <c r="Q4" s="10">
        <v>40</v>
      </c>
      <c r="R4" s="26">
        <f t="shared" si="0"/>
        <v>9.2727272727272734</v>
      </c>
      <c r="S4" s="28">
        <v>47</v>
      </c>
      <c r="T4" s="47">
        <f t="shared" si="1"/>
        <v>9.4</v>
      </c>
      <c r="U4" s="35">
        <v>85</v>
      </c>
      <c r="V4" s="48">
        <f t="shared" si="2"/>
        <v>17</v>
      </c>
      <c r="W4" s="41">
        <v>30</v>
      </c>
      <c r="X4" s="48">
        <f t="shared" si="3"/>
        <v>9</v>
      </c>
      <c r="Y4" s="49">
        <f t="shared" si="4"/>
        <v>44.672727272727272</v>
      </c>
      <c r="Z4" s="41" t="s">
        <v>335</v>
      </c>
    </row>
    <row r="5" spans="1:26" ht="19.5" customHeight="1" x14ac:dyDescent="0.25">
      <c r="A5" s="2">
        <v>4</v>
      </c>
      <c r="B5" s="52">
        <v>2</v>
      </c>
      <c r="C5" s="2">
        <v>1842742</v>
      </c>
      <c r="D5" s="3" t="s">
        <v>22</v>
      </c>
      <c r="E5" s="52" t="s">
        <v>271</v>
      </c>
      <c r="F5" s="53" t="s">
        <v>272</v>
      </c>
      <c r="G5" s="10">
        <v>90</v>
      </c>
      <c r="H5" s="10">
        <v>85</v>
      </c>
      <c r="I5" s="10">
        <v>90</v>
      </c>
      <c r="J5" s="10">
        <v>0</v>
      </c>
      <c r="K5" s="10">
        <v>100</v>
      </c>
      <c r="L5" s="10">
        <v>75</v>
      </c>
      <c r="M5" s="10">
        <v>100</v>
      </c>
      <c r="N5" s="10">
        <v>0</v>
      </c>
      <c r="O5" s="10">
        <v>100</v>
      </c>
      <c r="P5" s="10">
        <v>65</v>
      </c>
      <c r="Q5" s="10">
        <v>50</v>
      </c>
      <c r="R5" s="26">
        <f t="shared" si="0"/>
        <v>20.59090909090909</v>
      </c>
      <c r="S5" s="28">
        <v>57</v>
      </c>
      <c r="T5" s="47">
        <f t="shared" si="1"/>
        <v>11.4</v>
      </c>
      <c r="U5" s="35">
        <v>87</v>
      </c>
      <c r="V5" s="48">
        <f t="shared" si="2"/>
        <v>17.400000000000002</v>
      </c>
      <c r="W5" s="41">
        <v>75</v>
      </c>
      <c r="X5" s="48">
        <f t="shared" si="3"/>
        <v>22.5</v>
      </c>
      <c r="Y5" s="49">
        <f>R5+T5+V5+X5</f>
        <v>71.890909090909091</v>
      </c>
    </row>
    <row r="6" spans="1:26" ht="18" customHeight="1" x14ac:dyDescent="0.25">
      <c r="A6" s="2">
        <v>5</v>
      </c>
      <c r="B6" s="52"/>
      <c r="C6" s="2">
        <v>2175352</v>
      </c>
      <c r="D6" s="3" t="s">
        <v>23</v>
      </c>
      <c r="E6" s="52"/>
      <c r="F6" s="52"/>
      <c r="G6" s="10">
        <v>95</v>
      </c>
      <c r="H6" s="10">
        <v>80</v>
      </c>
      <c r="I6" s="10">
        <v>80</v>
      </c>
      <c r="J6" s="10">
        <v>0</v>
      </c>
      <c r="K6" s="10">
        <v>60</v>
      </c>
      <c r="L6" s="10">
        <v>60</v>
      </c>
      <c r="M6" s="10">
        <v>100</v>
      </c>
      <c r="N6" s="10">
        <v>100</v>
      </c>
      <c r="O6" s="10">
        <v>90</v>
      </c>
      <c r="P6" s="10">
        <v>70</v>
      </c>
      <c r="Q6" s="10">
        <v>40</v>
      </c>
      <c r="R6" s="26">
        <f t="shared" si="0"/>
        <v>21.136363636363637</v>
      </c>
      <c r="S6" s="28">
        <v>57</v>
      </c>
      <c r="T6" s="47">
        <f t="shared" si="1"/>
        <v>11.4</v>
      </c>
      <c r="U6" s="35">
        <v>88</v>
      </c>
      <c r="V6" s="48">
        <f t="shared" si="2"/>
        <v>17.600000000000001</v>
      </c>
      <c r="W6" s="41">
        <v>80</v>
      </c>
      <c r="X6" s="48">
        <f t="shared" si="3"/>
        <v>24</v>
      </c>
      <c r="Y6" s="49">
        <f t="shared" si="4"/>
        <v>74.13636363636364</v>
      </c>
    </row>
    <row r="7" spans="1:26" ht="18" customHeight="1" x14ac:dyDescent="0.25">
      <c r="A7" s="2">
        <v>6</v>
      </c>
      <c r="B7" s="52"/>
      <c r="C7" s="2">
        <v>2063863</v>
      </c>
      <c r="D7" s="3" t="s">
        <v>24</v>
      </c>
      <c r="E7" s="52"/>
      <c r="F7" s="52"/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50</v>
      </c>
      <c r="N7" s="10">
        <v>0</v>
      </c>
      <c r="O7" s="10">
        <v>90</v>
      </c>
      <c r="P7" s="10">
        <v>0</v>
      </c>
      <c r="Q7" s="10">
        <v>0</v>
      </c>
      <c r="R7" s="26">
        <f t="shared" si="0"/>
        <v>3.8181818181818179</v>
      </c>
      <c r="S7" s="28">
        <v>32</v>
      </c>
      <c r="T7" s="47">
        <f t="shared" si="1"/>
        <v>6.4</v>
      </c>
      <c r="U7" s="35">
        <v>80</v>
      </c>
      <c r="V7" s="48">
        <f t="shared" si="2"/>
        <v>16</v>
      </c>
      <c r="W7" s="41">
        <v>70</v>
      </c>
      <c r="X7" s="48">
        <f t="shared" si="3"/>
        <v>21</v>
      </c>
      <c r="Y7" s="49">
        <f t="shared" si="4"/>
        <v>47.218181818181819</v>
      </c>
      <c r="Z7" s="41">
        <v>72</v>
      </c>
    </row>
    <row r="8" spans="1:26" ht="21" customHeight="1" x14ac:dyDescent="0.25">
      <c r="A8" s="2">
        <v>7</v>
      </c>
      <c r="B8" s="52">
        <v>3</v>
      </c>
      <c r="C8" s="2">
        <v>2058957</v>
      </c>
      <c r="D8" s="3" t="s">
        <v>25</v>
      </c>
      <c r="E8" s="52" t="s">
        <v>273</v>
      </c>
      <c r="F8" s="53" t="s">
        <v>326</v>
      </c>
      <c r="G8" s="10">
        <v>90</v>
      </c>
      <c r="H8" s="10">
        <v>85</v>
      </c>
      <c r="I8" s="10">
        <v>60</v>
      </c>
      <c r="J8" s="10">
        <v>0</v>
      </c>
      <c r="K8" s="10">
        <v>60</v>
      </c>
      <c r="L8" s="10">
        <v>75</v>
      </c>
      <c r="M8" s="10">
        <v>0</v>
      </c>
      <c r="N8" s="10">
        <v>100</v>
      </c>
      <c r="O8" s="10">
        <v>90</v>
      </c>
      <c r="P8" s="10">
        <v>60</v>
      </c>
      <c r="Q8" s="10">
        <v>80</v>
      </c>
      <c r="R8" s="26">
        <f t="shared" si="0"/>
        <v>19.09090909090909</v>
      </c>
      <c r="S8" s="28">
        <v>62</v>
      </c>
      <c r="T8" s="47">
        <f t="shared" si="1"/>
        <v>12.4</v>
      </c>
      <c r="U8" s="35">
        <v>100</v>
      </c>
      <c r="V8" s="48">
        <f t="shared" si="2"/>
        <v>20</v>
      </c>
      <c r="W8" s="41">
        <v>75</v>
      </c>
      <c r="X8" s="48">
        <f t="shared" si="3"/>
        <v>22.5</v>
      </c>
      <c r="Y8" s="49">
        <f t="shared" si="4"/>
        <v>73.990909090909099</v>
      </c>
    </row>
    <row r="9" spans="1:26" s="27" customFormat="1" ht="18" customHeight="1" x14ac:dyDescent="0.25">
      <c r="A9" s="2">
        <v>8</v>
      </c>
      <c r="B9" s="52"/>
      <c r="C9" s="2">
        <v>2016977</v>
      </c>
      <c r="D9" s="3" t="s">
        <v>26</v>
      </c>
      <c r="E9" s="52"/>
      <c r="F9" s="52"/>
      <c r="G9" s="10">
        <v>0</v>
      </c>
      <c r="H9" s="10">
        <v>0</v>
      </c>
      <c r="I9" s="10">
        <v>0</v>
      </c>
      <c r="J9" s="10">
        <v>0</v>
      </c>
      <c r="K9" s="10">
        <v>50</v>
      </c>
      <c r="L9" s="10">
        <v>0</v>
      </c>
      <c r="M9" s="10">
        <v>80</v>
      </c>
      <c r="N9" s="10">
        <v>100</v>
      </c>
      <c r="O9" s="10">
        <v>90</v>
      </c>
      <c r="P9" s="10">
        <v>65</v>
      </c>
      <c r="Q9" s="10">
        <v>60</v>
      </c>
      <c r="R9" s="26">
        <f t="shared" si="0"/>
        <v>12.136363636363635</v>
      </c>
      <c r="S9" s="28">
        <v>57</v>
      </c>
      <c r="T9" s="47">
        <f t="shared" si="1"/>
        <v>11.4</v>
      </c>
      <c r="U9" s="35">
        <v>0</v>
      </c>
      <c r="V9" s="48">
        <f t="shared" si="2"/>
        <v>0</v>
      </c>
      <c r="W9" s="28">
        <v>65</v>
      </c>
      <c r="X9" s="48">
        <f t="shared" si="3"/>
        <v>19.5</v>
      </c>
      <c r="Y9" s="49">
        <f t="shared" si="4"/>
        <v>43.036363636363632</v>
      </c>
      <c r="Z9" s="28" t="s">
        <v>335</v>
      </c>
    </row>
    <row r="10" spans="1:26" ht="18" customHeight="1" x14ac:dyDescent="0.25">
      <c r="A10" s="2">
        <v>9</v>
      </c>
      <c r="B10" s="52"/>
      <c r="C10" s="2">
        <v>2175530</v>
      </c>
      <c r="D10" s="3" t="s">
        <v>27</v>
      </c>
      <c r="E10" s="52"/>
      <c r="F10" s="52"/>
      <c r="G10" s="10">
        <v>90</v>
      </c>
      <c r="H10" s="10">
        <v>95</v>
      </c>
      <c r="I10" s="10">
        <v>80</v>
      </c>
      <c r="J10" s="10">
        <v>0</v>
      </c>
      <c r="K10" s="10">
        <v>90</v>
      </c>
      <c r="L10" s="10">
        <v>95</v>
      </c>
      <c r="M10" s="10">
        <v>100</v>
      </c>
      <c r="N10" s="10">
        <v>95</v>
      </c>
      <c r="O10" s="10">
        <v>90</v>
      </c>
      <c r="P10" s="10">
        <v>70</v>
      </c>
      <c r="Q10" s="10">
        <v>50</v>
      </c>
      <c r="R10" s="26">
        <f t="shared" si="0"/>
        <v>23.31818181818182</v>
      </c>
      <c r="S10" s="28">
        <v>52</v>
      </c>
      <c r="T10" s="47">
        <f t="shared" si="1"/>
        <v>10.4</v>
      </c>
      <c r="U10" s="35">
        <v>88</v>
      </c>
      <c r="V10" s="48">
        <f t="shared" si="2"/>
        <v>17.600000000000001</v>
      </c>
      <c r="W10" s="41">
        <v>70</v>
      </c>
      <c r="X10" s="48">
        <f t="shared" si="3"/>
        <v>21</v>
      </c>
      <c r="Y10" s="49">
        <f t="shared" si="4"/>
        <v>72.318181818181813</v>
      </c>
    </row>
    <row r="11" spans="1:26" ht="18" customHeight="1" x14ac:dyDescent="0.25">
      <c r="A11" s="2">
        <v>10</v>
      </c>
      <c r="B11" s="52">
        <v>4</v>
      </c>
      <c r="C11" s="2">
        <v>2175514</v>
      </c>
      <c r="D11" s="3" t="s">
        <v>28</v>
      </c>
      <c r="E11" s="52" t="s">
        <v>274</v>
      </c>
      <c r="F11" s="53" t="s">
        <v>292</v>
      </c>
      <c r="G11" s="10">
        <v>90</v>
      </c>
      <c r="H11" s="10">
        <v>0</v>
      </c>
      <c r="I11" s="10">
        <v>40</v>
      </c>
      <c r="J11" s="10">
        <v>0</v>
      </c>
      <c r="K11" s="10">
        <v>90</v>
      </c>
      <c r="L11" s="10">
        <v>40</v>
      </c>
      <c r="M11" s="10">
        <v>30</v>
      </c>
      <c r="N11" s="10">
        <v>0</v>
      </c>
      <c r="O11" s="10">
        <v>60</v>
      </c>
      <c r="P11" s="10">
        <v>0</v>
      </c>
      <c r="Q11" s="10">
        <v>0</v>
      </c>
      <c r="R11" s="26">
        <f t="shared" si="0"/>
        <v>9.545454545454545</v>
      </c>
      <c r="S11" s="28">
        <v>0</v>
      </c>
      <c r="T11" s="47">
        <f t="shared" si="1"/>
        <v>0</v>
      </c>
      <c r="U11" s="35">
        <v>0</v>
      </c>
      <c r="V11" s="48">
        <f t="shared" si="2"/>
        <v>0</v>
      </c>
      <c r="W11" s="41">
        <v>0</v>
      </c>
      <c r="X11" s="48">
        <f t="shared" si="3"/>
        <v>0</v>
      </c>
      <c r="Y11" s="49">
        <f t="shared" si="4"/>
        <v>9.545454545454545</v>
      </c>
      <c r="Z11" s="41" t="s">
        <v>335</v>
      </c>
    </row>
    <row r="12" spans="1:26" ht="18" customHeight="1" x14ac:dyDescent="0.25">
      <c r="A12" s="2">
        <v>11</v>
      </c>
      <c r="B12" s="52"/>
      <c r="C12" s="2">
        <v>1903046</v>
      </c>
      <c r="D12" s="3" t="s">
        <v>29</v>
      </c>
      <c r="E12" s="52"/>
      <c r="F12" s="52"/>
      <c r="G12" s="10">
        <v>0</v>
      </c>
      <c r="H12" s="10">
        <v>0</v>
      </c>
      <c r="I12" s="10">
        <v>90</v>
      </c>
      <c r="J12" s="10">
        <v>0</v>
      </c>
      <c r="K12" s="10">
        <v>100</v>
      </c>
      <c r="L12" s="10">
        <v>0</v>
      </c>
      <c r="M12" s="10">
        <v>90</v>
      </c>
      <c r="N12" s="10">
        <v>0</v>
      </c>
      <c r="O12" s="10">
        <v>40</v>
      </c>
      <c r="P12" s="10">
        <v>0</v>
      </c>
      <c r="Q12" s="10">
        <v>80</v>
      </c>
      <c r="R12" s="26">
        <f t="shared" si="0"/>
        <v>10.90909090909091</v>
      </c>
      <c r="S12" s="28">
        <v>27</v>
      </c>
      <c r="T12" s="47">
        <f t="shared" si="1"/>
        <v>5.4</v>
      </c>
      <c r="U12" s="35">
        <v>0</v>
      </c>
      <c r="V12" s="48">
        <f t="shared" si="2"/>
        <v>0</v>
      </c>
      <c r="W12" s="41">
        <v>0</v>
      </c>
      <c r="X12" s="48">
        <f t="shared" si="3"/>
        <v>0</v>
      </c>
      <c r="Y12" s="49">
        <f t="shared" si="4"/>
        <v>16.309090909090912</v>
      </c>
      <c r="Z12" s="41" t="s">
        <v>335</v>
      </c>
    </row>
    <row r="13" spans="1:26" ht="18" customHeight="1" x14ac:dyDescent="0.25">
      <c r="A13" s="2">
        <v>12</v>
      </c>
      <c r="B13" s="52"/>
      <c r="C13" s="2">
        <v>2071417</v>
      </c>
      <c r="D13" s="3" t="s">
        <v>187</v>
      </c>
      <c r="E13" s="52"/>
      <c r="F13" s="52"/>
      <c r="G13" s="10">
        <v>50</v>
      </c>
      <c r="H13" s="10">
        <v>95</v>
      </c>
      <c r="I13" s="10">
        <v>50</v>
      </c>
      <c r="J13" s="10">
        <v>0</v>
      </c>
      <c r="K13" s="10">
        <v>40</v>
      </c>
      <c r="L13" s="10">
        <v>55</v>
      </c>
      <c r="M13" s="10">
        <v>90</v>
      </c>
      <c r="N13" s="10">
        <v>100</v>
      </c>
      <c r="O13" s="10">
        <v>100</v>
      </c>
      <c r="P13" s="10">
        <v>0</v>
      </c>
      <c r="Q13" s="10">
        <v>80</v>
      </c>
      <c r="R13" s="26">
        <f t="shared" si="0"/>
        <v>18</v>
      </c>
      <c r="S13" s="28">
        <v>95</v>
      </c>
      <c r="T13" s="47">
        <f t="shared" si="1"/>
        <v>19</v>
      </c>
      <c r="U13" s="35">
        <v>100</v>
      </c>
      <c r="V13" s="48">
        <f t="shared" si="2"/>
        <v>20</v>
      </c>
      <c r="W13" s="41">
        <v>90</v>
      </c>
      <c r="X13" s="48">
        <f t="shared" si="3"/>
        <v>27</v>
      </c>
      <c r="Y13" s="49">
        <f t="shared" si="4"/>
        <v>84</v>
      </c>
    </row>
    <row r="14" spans="1:26" ht="18" customHeight="1" x14ac:dyDescent="0.25">
      <c r="A14" s="2">
        <v>13</v>
      </c>
      <c r="B14" s="52">
        <v>5</v>
      </c>
      <c r="C14" s="2">
        <v>2036758</v>
      </c>
      <c r="D14" s="3" t="s">
        <v>30</v>
      </c>
      <c r="E14" s="55" t="s">
        <v>327</v>
      </c>
      <c r="F14" s="53" t="s">
        <v>292</v>
      </c>
      <c r="G14" s="10">
        <v>85</v>
      </c>
      <c r="H14" s="10">
        <v>70</v>
      </c>
      <c r="I14" s="10">
        <v>50</v>
      </c>
      <c r="J14" s="10">
        <v>0</v>
      </c>
      <c r="K14" s="10">
        <v>30</v>
      </c>
      <c r="L14" s="10">
        <v>0</v>
      </c>
      <c r="M14" s="10">
        <v>70</v>
      </c>
      <c r="N14" s="10">
        <v>100</v>
      </c>
      <c r="O14" s="10">
        <v>70</v>
      </c>
      <c r="P14" s="10">
        <v>0</v>
      </c>
      <c r="Q14" s="10">
        <v>0</v>
      </c>
      <c r="R14" s="26">
        <f t="shared" si="0"/>
        <v>12.954545454545453</v>
      </c>
      <c r="S14" s="28">
        <v>32</v>
      </c>
      <c r="T14" s="47">
        <f t="shared" si="1"/>
        <v>6.4</v>
      </c>
      <c r="U14" s="35">
        <v>0</v>
      </c>
      <c r="V14" s="48">
        <f t="shared" si="2"/>
        <v>0</v>
      </c>
      <c r="W14" s="41">
        <v>0</v>
      </c>
      <c r="X14" s="48">
        <f t="shared" si="3"/>
        <v>0</v>
      </c>
      <c r="Y14" s="49">
        <f t="shared" si="4"/>
        <v>19.354545454545452</v>
      </c>
      <c r="Z14" s="41">
        <v>70</v>
      </c>
    </row>
    <row r="15" spans="1:26" ht="18" customHeight="1" x14ac:dyDescent="0.25">
      <c r="A15" s="2">
        <v>14</v>
      </c>
      <c r="B15" s="52"/>
      <c r="C15" s="2">
        <v>2063144</v>
      </c>
      <c r="D15" s="3" t="s">
        <v>31</v>
      </c>
      <c r="E15" s="55"/>
      <c r="F15" s="52"/>
      <c r="G15" s="10">
        <v>0</v>
      </c>
      <c r="H15" s="10">
        <v>90</v>
      </c>
      <c r="I15" s="10">
        <v>0</v>
      </c>
      <c r="J15" s="10">
        <v>0</v>
      </c>
      <c r="K15" s="10">
        <v>50</v>
      </c>
      <c r="L15" s="10">
        <v>0</v>
      </c>
      <c r="M15" s="10">
        <v>40</v>
      </c>
      <c r="N15" s="10">
        <v>0</v>
      </c>
      <c r="O15" s="10">
        <v>70</v>
      </c>
      <c r="P15" s="10">
        <v>0</v>
      </c>
      <c r="Q15" s="10">
        <v>50</v>
      </c>
      <c r="R15" s="26">
        <f t="shared" si="0"/>
        <v>8.1818181818181817</v>
      </c>
      <c r="S15" s="28">
        <v>47</v>
      </c>
      <c r="T15" s="47">
        <f t="shared" si="1"/>
        <v>9.4</v>
      </c>
      <c r="U15" s="35">
        <v>75</v>
      </c>
      <c r="V15" s="48">
        <f t="shared" si="2"/>
        <v>15</v>
      </c>
      <c r="W15" s="41">
        <v>0</v>
      </c>
      <c r="X15" s="48">
        <f t="shared" si="3"/>
        <v>0</v>
      </c>
      <c r="Y15" s="49">
        <f t="shared" si="4"/>
        <v>32.581818181818178</v>
      </c>
      <c r="Z15" s="41">
        <v>78</v>
      </c>
    </row>
    <row r="16" spans="1:26" ht="18" customHeight="1" x14ac:dyDescent="0.25">
      <c r="A16" s="2">
        <v>15</v>
      </c>
      <c r="B16" s="52"/>
      <c r="C16" s="2">
        <v>2010038</v>
      </c>
      <c r="D16" s="3" t="s">
        <v>32</v>
      </c>
      <c r="E16" s="55"/>
      <c r="F16" s="52"/>
      <c r="G16" s="10">
        <v>90</v>
      </c>
      <c r="H16" s="10">
        <v>0</v>
      </c>
      <c r="I16" s="10">
        <v>0</v>
      </c>
      <c r="J16" s="10">
        <v>0</v>
      </c>
      <c r="K16" s="10">
        <v>40</v>
      </c>
      <c r="L16" s="10">
        <v>35</v>
      </c>
      <c r="M16" s="10">
        <v>70</v>
      </c>
      <c r="N16" s="10">
        <v>75</v>
      </c>
      <c r="O16" s="10">
        <v>80</v>
      </c>
      <c r="P16" s="10">
        <v>80</v>
      </c>
      <c r="Q16" s="10">
        <v>60</v>
      </c>
      <c r="R16" s="26">
        <f t="shared" si="0"/>
        <v>14.454545454545453</v>
      </c>
      <c r="S16" s="28">
        <v>57</v>
      </c>
      <c r="T16" s="47">
        <f t="shared" si="1"/>
        <v>11.4</v>
      </c>
      <c r="U16" s="35">
        <v>70</v>
      </c>
      <c r="V16" s="48">
        <f t="shared" si="2"/>
        <v>14</v>
      </c>
      <c r="W16" s="41">
        <v>0</v>
      </c>
      <c r="X16" s="48">
        <f t="shared" si="3"/>
        <v>0</v>
      </c>
      <c r="Y16" s="49">
        <f t="shared" si="4"/>
        <v>39.854545454545452</v>
      </c>
      <c r="Z16" s="41">
        <v>76</v>
      </c>
    </row>
    <row r="17" spans="1:26" ht="18" customHeight="1" x14ac:dyDescent="0.25">
      <c r="A17" s="2">
        <v>16</v>
      </c>
      <c r="B17" s="52">
        <v>6</v>
      </c>
      <c r="C17" s="2">
        <v>2044079</v>
      </c>
      <c r="D17" s="3" t="s">
        <v>33</v>
      </c>
      <c r="E17" s="55" t="s">
        <v>322</v>
      </c>
      <c r="F17" s="53" t="s">
        <v>323</v>
      </c>
      <c r="G17" s="10">
        <v>90</v>
      </c>
      <c r="H17" s="10">
        <v>95</v>
      </c>
      <c r="I17" s="10">
        <v>50</v>
      </c>
      <c r="J17" s="10">
        <v>0</v>
      </c>
      <c r="K17" s="10">
        <v>70</v>
      </c>
      <c r="L17" s="10">
        <v>50</v>
      </c>
      <c r="M17" s="10">
        <v>70</v>
      </c>
      <c r="N17" s="10">
        <v>100</v>
      </c>
      <c r="O17" s="10">
        <v>100</v>
      </c>
      <c r="P17" s="10">
        <v>95</v>
      </c>
      <c r="Q17" s="10">
        <v>65</v>
      </c>
      <c r="R17" s="26">
        <f t="shared" si="0"/>
        <v>21.409090909090907</v>
      </c>
      <c r="S17" s="28">
        <v>52</v>
      </c>
      <c r="T17" s="47">
        <f t="shared" si="1"/>
        <v>10.4</v>
      </c>
      <c r="U17" s="35">
        <v>90</v>
      </c>
      <c r="V17" s="48">
        <f t="shared" si="2"/>
        <v>18</v>
      </c>
      <c r="W17" s="41">
        <v>55</v>
      </c>
      <c r="X17" s="48">
        <f t="shared" si="3"/>
        <v>16.5</v>
      </c>
      <c r="Y17" s="49">
        <f t="shared" si="4"/>
        <v>66.309090909090912</v>
      </c>
      <c r="Z17" s="41">
        <v>74</v>
      </c>
    </row>
    <row r="18" spans="1:26" ht="18" customHeight="1" x14ac:dyDescent="0.25">
      <c r="A18" s="2">
        <v>17</v>
      </c>
      <c r="B18" s="52"/>
      <c r="C18" s="2">
        <v>2175351</v>
      </c>
      <c r="D18" s="3" t="s">
        <v>34</v>
      </c>
      <c r="E18" s="55"/>
      <c r="F18" s="52"/>
      <c r="G18" s="10">
        <v>85</v>
      </c>
      <c r="H18" s="10">
        <v>0</v>
      </c>
      <c r="I18" s="10">
        <v>80</v>
      </c>
      <c r="J18" s="10">
        <v>0</v>
      </c>
      <c r="K18" s="10">
        <v>60</v>
      </c>
      <c r="L18" s="10">
        <v>50</v>
      </c>
      <c r="M18" s="10">
        <v>100</v>
      </c>
      <c r="N18" s="10">
        <v>90</v>
      </c>
      <c r="O18" s="10">
        <v>100</v>
      </c>
      <c r="P18" s="10">
        <v>90</v>
      </c>
      <c r="Q18" s="10">
        <v>80</v>
      </c>
      <c r="R18" s="26">
        <f t="shared" si="0"/>
        <v>20.045454545454543</v>
      </c>
      <c r="S18" s="28">
        <v>77</v>
      </c>
      <c r="T18" s="47">
        <f t="shared" si="1"/>
        <v>15.4</v>
      </c>
      <c r="U18" s="35">
        <v>82</v>
      </c>
      <c r="V18" s="48">
        <f t="shared" si="2"/>
        <v>16.400000000000002</v>
      </c>
      <c r="W18" s="41">
        <v>60</v>
      </c>
      <c r="X18" s="48">
        <f t="shared" si="3"/>
        <v>18</v>
      </c>
      <c r="Y18" s="49">
        <f t="shared" si="4"/>
        <v>69.845454545454544</v>
      </c>
    </row>
    <row r="19" spans="1:26" ht="18" customHeight="1" x14ac:dyDescent="0.25">
      <c r="A19" s="2">
        <v>18</v>
      </c>
      <c r="B19" s="52"/>
      <c r="C19" s="2">
        <v>1921296</v>
      </c>
      <c r="D19" s="3" t="s">
        <v>35</v>
      </c>
      <c r="E19" s="55"/>
      <c r="F19" s="52"/>
      <c r="G19" s="10">
        <v>0</v>
      </c>
      <c r="H19" s="10">
        <v>0</v>
      </c>
      <c r="I19" s="10">
        <v>60</v>
      </c>
      <c r="J19" s="10">
        <v>0</v>
      </c>
      <c r="K19" s="10">
        <v>40</v>
      </c>
      <c r="L19" s="10">
        <v>0</v>
      </c>
      <c r="M19" s="10">
        <v>50</v>
      </c>
      <c r="N19" s="10">
        <v>0</v>
      </c>
      <c r="O19" s="10">
        <v>60</v>
      </c>
      <c r="P19" s="10">
        <v>85</v>
      </c>
      <c r="Q19" s="10">
        <v>40</v>
      </c>
      <c r="R19" s="26">
        <f t="shared" si="0"/>
        <v>9.1363636363636349</v>
      </c>
      <c r="S19" s="28">
        <v>42</v>
      </c>
      <c r="T19" s="47">
        <f t="shared" si="1"/>
        <v>8.4</v>
      </c>
      <c r="U19" s="35">
        <v>75</v>
      </c>
      <c r="V19" s="48">
        <f t="shared" si="2"/>
        <v>15</v>
      </c>
      <c r="W19" s="41">
        <v>50</v>
      </c>
      <c r="X19" s="48">
        <f t="shared" si="3"/>
        <v>15</v>
      </c>
      <c r="Y19" s="49">
        <f t="shared" si="4"/>
        <v>47.536363636363632</v>
      </c>
      <c r="Z19" s="41">
        <v>72</v>
      </c>
    </row>
    <row r="20" spans="1:26" ht="18" customHeight="1" x14ac:dyDescent="0.25">
      <c r="A20" s="2">
        <v>19</v>
      </c>
      <c r="B20" s="52">
        <v>7</v>
      </c>
      <c r="C20" s="2">
        <v>2175456</v>
      </c>
      <c r="D20" s="3" t="s">
        <v>36</v>
      </c>
      <c r="E20" s="52" t="s">
        <v>275</v>
      </c>
      <c r="F20" s="53" t="s">
        <v>276</v>
      </c>
      <c r="G20" s="10">
        <v>85</v>
      </c>
      <c r="H20" s="10">
        <v>0</v>
      </c>
      <c r="I20" s="10">
        <v>70</v>
      </c>
      <c r="J20" s="10">
        <v>0</v>
      </c>
      <c r="K20" s="10">
        <v>90</v>
      </c>
      <c r="L20" s="10">
        <v>50</v>
      </c>
      <c r="M20" s="10">
        <v>90</v>
      </c>
      <c r="N20" s="10">
        <v>100</v>
      </c>
      <c r="O20" s="10">
        <v>100</v>
      </c>
      <c r="P20" s="10">
        <v>85</v>
      </c>
      <c r="Q20" s="10">
        <v>85</v>
      </c>
      <c r="R20" s="26">
        <f t="shared" si="0"/>
        <v>20.59090909090909</v>
      </c>
      <c r="S20" s="28">
        <v>37</v>
      </c>
      <c r="T20" s="47">
        <f t="shared" si="1"/>
        <v>7.4</v>
      </c>
      <c r="U20" s="35">
        <v>100</v>
      </c>
      <c r="V20" s="48">
        <f t="shared" si="2"/>
        <v>20</v>
      </c>
      <c r="W20" s="41">
        <v>40</v>
      </c>
      <c r="X20" s="48">
        <f t="shared" si="3"/>
        <v>12</v>
      </c>
      <c r="Y20" s="49">
        <f t="shared" si="4"/>
        <v>59.990909090909092</v>
      </c>
      <c r="Z20" s="41" t="s">
        <v>335</v>
      </c>
    </row>
    <row r="21" spans="1:26" ht="18" customHeight="1" x14ac:dyDescent="0.25">
      <c r="A21" s="2">
        <v>20</v>
      </c>
      <c r="B21" s="52"/>
      <c r="C21" s="2">
        <v>2012678</v>
      </c>
      <c r="D21" s="3" t="s">
        <v>188</v>
      </c>
      <c r="E21" s="52"/>
      <c r="F21" s="52"/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26">
        <f t="shared" si="0"/>
        <v>0</v>
      </c>
      <c r="S21" s="28">
        <v>0</v>
      </c>
      <c r="T21" s="47">
        <f t="shared" si="1"/>
        <v>0</v>
      </c>
      <c r="U21" s="35">
        <v>73</v>
      </c>
      <c r="V21" s="48">
        <f t="shared" si="2"/>
        <v>14.600000000000001</v>
      </c>
      <c r="W21" s="41">
        <v>0</v>
      </c>
      <c r="X21" s="48">
        <f t="shared" si="3"/>
        <v>0</v>
      </c>
      <c r="Y21" s="49">
        <f t="shared" si="4"/>
        <v>14.600000000000001</v>
      </c>
      <c r="Z21" s="41" t="s">
        <v>335</v>
      </c>
    </row>
    <row r="22" spans="1:26" ht="18" customHeight="1" x14ac:dyDescent="0.25">
      <c r="A22" s="2">
        <v>21</v>
      </c>
      <c r="B22" s="52"/>
      <c r="C22" s="2">
        <v>1960486</v>
      </c>
      <c r="D22" s="3" t="s">
        <v>37</v>
      </c>
      <c r="E22" s="52"/>
      <c r="F22" s="52"/>
      <c r="G22" s="10">
        <v>90</v>
      </c>
      <c r="H22" s="10">
        <v>95</v>
      </c>
      <c r="I22" s="10">
        <v>100</v>
      </c>
      <c r="J22" s="10">
        <v>0</v>
      </c>
      <c r="K22" s="10">
        <v>80</v>
      </c>
      <c r="L22" s="10">
        <v>95</v>
      </c>
      <c r="M22" s="10">
        <v>80</v>
      </c>
      <c r="N22" s="10">
        <v>100</v>
      </c>
      <c r="O22" s="10">
        <v>90</v>
      </c>
      <c r="P22" s="10">
        <v>80</v>
      </c>
      <c r="Q22" s="10">
        <v>85</v>
      </c>
      <c r="R22" s="26">
        <f t="shared" si="0"/>
        <v>24.409090909090907</v>
      </c>
      <c r="S22" s="28">
        <v>87</v>
      </c>
      <c r="T22" s="47">
        <f t="shared" si="1"/>
        <v>17.400000000000002</v>
      </c>
      <c r="U22" s="35">
        <v>93</v>
      </c>
      <c r="V22" s="48">
        <f t="shared" si="2"/>
        <v>18.600000000000001</v>
      </c>
      <c r="W22" s="41">
        <v>35</v>
      </c>
      <c r="X22" s="48">
        <f t="shared" si="3"/>
        <v>10.5</v>
      </c>
      <c r="Y22" s="49">
        <f t="shared" si="4"/>
        <v>70.909090909090907</v>
      </c>
    </row>
    <row r="23" spans="1:26" ht="18" customHeight="1" x14ac:dyDescent="0.25">
      <c r="A23" s="2">
        <v>22</v>
      </c>
      <c r="B23" s="52">
        <v>8</v>
      </c>
      <c r="C23" s="2">
        <v>2175365</v>
      </c>
      <c r="D23" s="3" t="s">
        <v>38</v>
      </c>
      <c r="E23" s="52" t="s">
        <v>278</v>
      </c>
      <c r="F23" s="53" t="s">
        <v>277</v>
      </c>
      <c r="G23" s="10">
        <v>85</v>
      </c>
      <c r="H23" s="10">
        <v>0</v>
      </c>
      <c r="I23" s="10">
        <v>40</v>
      </c>
      <c r="J23" s="10">
        <v>100</v>
      </c>
      <c r="K23" s="10">
        <v>80</v>
      </c>
      <c r="L23" s="10">
        <v>20</v>
      </c>
      <c r="M23" s="10">
        <v>40</v>
      </c>
      <c r="N23" s="10">
        <v>80</v>
      </c>
      <c r="O23" s="10">
        <v>90</v>
      </c>
      <c r="P23" s="10">
        <v>0</v>
      </c>
      <c r="Q23" s="10">
        <v>45</v>
      </c>
      <c r="R23" s="26">
        <f t="shared" si="0"/>
        <v>15.818181818181817</v>
      </c>
      <c r="S23" s="28">
        <v>37</v>
      </c>
      <c r="T23" s="47">
        <f t="shared" si="1"/>
        <v>7.4</v>
      </c>
      <c r="U23" s="35">
        <v>82</v>
      </c>
      <c r="V23" s="48">
        <f t="shared" si="2"/>
        <v>16.400000000000002</v>
      </c>
      <c r="W23" s="41">
        <v>0</v>
      </c>
      <c r="X23" s="48">
        <f t="shared" si="3"/>
        <v>0</v>
      </c>
      <c r="Y23" s="49">
        <f t="shared" si="4"/>
        <v>39.618181818181824</v>
      </c>
      <c r="Z23" s="41">
        <v>76</v>
      </c>
    </row>
    <row r="24" spans="1:26" ht="18" customHeight="1" x14ac:dyDescent="0.25">
      <c r="A24" s="2">
        <v>23</v>
      </c>
      <c r="B24" s="52"/>
      <c r="C24" s="2">
        <v>1953087</v>
      </c>
      <c r="D24" s="3" t="s">
        <v>39</v>
      </c>
      <c r="E24" s="52"/>
      <c r="F24" s="52"/>
      <c r="G24" s="10">
        <v>0</v>
      </c>
      <c r="H24" s="10">
        <v>0</v>
      </c>
      <c r="I24" s="10">
        <v>70</v>
      </c>
      <c r="J24" s="10">
        <v>0</v>
      </c>
      <c r="K24" s="10">
        <v>80</v>
      </c>
      <c r="L24" s="10">
        <v>50</v>
      </c>
      <c r="M24" s="10">
        <v>80</v>
      </c>
      <c r="N24" s="10">
        <v>0</v>
      </c>
      <c r="O24" s="10">
        <v>80</v>
      </c>
      <c r="P24" s="10">
        <v>0</v>
      </c>
      <c r="Q24" s="10">
        <v>30</v>
      </c>
      <c r="R24" s="26">
        <f t="shared" si="0"/>
        <v>10.636363636363635</v>
      </c>
      <c r="S24" s="28">
        <v>32</v>
      </c>
      <c r="T24" s="47">
        <f t="shared" si="1"/>
        <v>6.4</v>
      </c>
      <c r="U24" s="35">
        <v>73</v>
      </c>
      <c r="V24" s="48">
        <f t="shared" si="2"/>
        <v>14.600000000000001</v>
      </c>
      <c r="W24" s="41">
        <v>0</v>
      </c>
      <c r="X24" s="48">
        <f t="shared" si="3"/>
        <v>0</v>
      </c>
      <c r="Y24" s="49">
        <f t="shared" si="4"/>
        <v>31.636363636363637</v>
      </c>
      <c r="Z24" s="41">
        <v>70</v>
      </c>
    </row>
    <row r="25" spans="1:26" ht="18" customHeight="1" x14ac:dyDescent="0.25">
      <c r="A25" s="2">
        <v>24</v>
      </c>
      <c r="B25" s="52"/>
      <c r="C25" s="2">
        <v>2082082</v>
      </c>
      <c r="D25" s="3" t="s">
        <v>40</v>
      </c>
      <c r="E25" s="52"/>
      <c r="F25" s="52"/>
      <c r="G25" s="10">
        <v>0</v>
      </c>
      <c r="H25" s="10">
        <v>0</v>
      </c>
      <c r="I25" s="10">
        <v>50</v>
      </c>
      <c r="J25" s="10">
        <v>0</v>
      </c>
      <c r="K25" s="10">
        <v>50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26">
        <f t="shared" si="0"/>
        <v>2.7272727272727275</v>
      </c>
      <c r="S25" s="28">
        <v>0</v>
      </c>
      <c r="T25" s="47">
        <f t="shared" si="1"/>
        <v>0</v>
      </c>
      <c r="U25" s="35">
        <v>0</v>
      </c>
      <c r="V25" s="48">
        <f t="shared" si="2"/>
        <v>0</v>
      </c>
      <c r="W25" s="41">
        <v>0</v>
      </c>
      <c r="X25" s="48">
        <f t="shared" si="3"/>
        <v>0</v>
      </c>
      <c r="Y25" s="49">
        <f t="shared" si="4"/>
        <v>2.7272727272727275</v>
      </c>
      <c r="Z25" s="41" t="s">
        <v>335</v>
      </c>
    </row>
    <row r="26" spans="1:26" ht="18" customHeight="1" x14ac:dyDescent="0.25">
      <c r="A26" s="2">
        <v>25</v>
      </c>
      <c r="B26" s="52">
        <v>9</v>
      </c>
      <c r="C26" s="2">
        <v>2074029</v>
      </c>
      <c r="D26" s="3" t="s">
        <v>189</v>
      </c>
      <c r="E26" s="52" t="s">
        <v>293</v>
      </c>
      <c r="F26" s="53" t="s">
        <v>326</v>
      </c>
      <c r="G26" s="10">
        <v>85</v>
      </c>
      <c r="H26" s="10">
        <v>0</v>
      </c>
      <c r="I26" s="10">
        <v>0</v>
      </c>
      <c r="J26" s="10">
        <v>0</v>
      </c>
      <c r="K26" s="10">
        <v>60</v>
      </c>
      <c r="L26" s="10">
        <v>70</v>
      </c>
      <c r="M26" s="10">
        <v>40</v>
      </c>
      <c r="N26" s="10">
        <v>100</v>
      </c>
      <c r="O26" s="10">
        <v>0</v>
      </c>
      <c r="P26" s="10">
        <v>0</v>
      </c>
      <c r="Q26" s="10">
        <v>50</v>
      </c>
      <c r="R26" s="26">
        <f t="shared" si="0"/>
        <v>11.045454545454545</v>
      </c>
      <c r="S26" s="28">
        <v>52</v>
      </c>
      <c r="T26" s="47">
        <f t="shared" si="1"/>
        <v>10.4</v>
      </c>
      <c r="U26" s="35">
        <v>75</v>
      </c>
      <c r="V26" s="48">
        <f t="shared" si="2"/>
        <v>15</v>
      </c>
      <c r="W26" s="41">
        <v>0</v>
      </c>
      <c r="X26" s="48">
        <f t="shared" si="3"/>
        <v>0</v>
      </c>
      <c r="Y26" s="49">
        <f t="shared" si="4"/>
        <v>36.445454545454545</v>
      </c>
      <c r="Z26" s="41">
        <v>70</v>
      </c>
    </row>
    <row r="27" spans="1:26" ht="18" customHeight="1" x14ac:dyDescent="0.25">
      <c r="A27" s="2">
        <v>26</v>
      </c>
      <c r="B27" s="52"/>
      <c r="C27" s="2">
        <v>2057744</v>
      </c>
      <c r="D27" s="3" t="s">
        <v>41</v>
      </c>
      <c r="E27" s="52"/>
      <c r="F27" s="52"/>
      <c r="G27" s="10">
        <v>90</v>
      </c>
      <c r="H27" s="10">
        <v>85</v>
      </c>
      <c r="I27" s="10">
        <v>50</v>
      </c>
      <c r="J27" s="10">
        <v>0</v>
      </c>
      <c r="K27" s="10">
        <v>40</v>
      </c>
      <c r="L27" s="10">
        <v>55</v>
      </c>
      <c r="M27" s="10">
        <v>80</v>
      </c>
      <c r="N27" s="10">
        <v>75</v>
      </c>
      <c r="O27" s="10">
        <v>90</v>
      </c>
      <c r="P27" s="10">
        <v>0</v>
      </c>
      <c r="Q27" s="10">
        <v>85</v>
      </c>
      <c r="R27" s="26">
        <f t="shared" si="0"/>
        <v>17.727272727272727</v>
      </c>
      <c r="S27" s="28">
        <v>42</v>
      </c>
      <c r="T27" s="47">
        <f t="shared" si="1"/>
        <v>8.4</v>
      </c>
      <c r="U27" s="35">
        <v>81</v>
      </c>
      <c r="V27" s="48">
        <f t="shared" si="2"/>
        <v>16.2</v>
      </c>
      <c r="W27" s="41">
        <v>40</v>
      </c>
      <c r="X27" s="48">
        <f t="shared" si="3"/>
        <v>12</v>
      </c>
      <c r="Y27" s="49">
        <f t="shared" si="4"/>
        <v>54.327272727272728</v>
      </c>
      <c r="Z27" s="41">
        <v>79</v>
      </c>
    </row>
    <row r="28" spans="1:26" ht="18" customHeight="1" x14ac:dyDescent="0.25">
      <c r="A28" s="2">
        <v>27</v>
      </c>
      <c r="B28" s="52"/>
      <c r="C28" s="2">
        <v>1969818</v>
      </c>
      <c r="D28" s="3" t="s">
        <v>42</v>
      </c>
      <c r="E28" s="52"/>
      <c r="F28" s="52"/>
      <c r="G28" s="10">
        <v>85</v>
      </c>
      <c r="H28" s="10">
        <v>80</v>
      </c>
      <c r="I28" s="10">
        <v>80</v>
      </c>
      <c r="J28" s="10">
        <v>100</v>
      </c>
      <c r="K28" s="10">
        <v>90</v>
      </c>
      <c r="L28" s="10">
        <v>50</v>
      </c>
      <c r="M28" s="10">
        <v>80</v>
      </c>
      <c r="N28" s="10">
        <v>0</v>
      </c>
      <c r="O28" s="10">
        <v>80</v>
      </c>
      <c r="P28" s="10">
        <v>0</v>
      </c>
      <c r="Q28" s="10">
        <v>90</v>
      </c>
      <c r="R28" s="26">
        <f t="shared" si="0"/>
        <v>20.045454545454543</v>
      </c>
      <c r="S28" s="28">
        <v>62</v>
      </c>
      <c r="T28" s="47">
        <f t="shared" si="1"/>
        <v>12.4</v>
      </c>
      <c r="U28" s="35">
        <v>93</v>
      </c>
      <c r="V28" s="48">
        <f t="shared" si="2"/>
        <v>18.600000000000001</v>
      </c>
      <c r="W28" s="41">
        <v>35</v>
      </c>
      <c r="X28" s="48">
        <f t="shared" si="3"/>
        <v>10.5</v>
      </c>
      <c r="Y28" s="49">
        <f t="shared" si="4"/>
        <v>61.545454545454547</v>
      </c>
      <c r="Z28" s="41">
        <v>90</v>
      </c>
    </row>
    <row r="29" spans="1:26" ht="18" customHeight="1" x14ac:dyDescent="0.25">
      <c r="A29" s="2">
        <v>28</v>
      </c>
      <c r="B29" s="52">
        <v>10</v>
      </c>
      <c r="C29" s="2">
        <v>2021551</v>
      </c>
      <c r="D29" s="3" t="s">
        <v>43</v>
      </c>
      <c r="E29" s="52" t="s">
        <v>279</v>
      </c>
      <c r="F29" s="53" t="s">
        <v>280</v>
      </c>
      <c r="G29" s="10">
        <v>0</v>
      </c>
      <c r="H29" s="10">
        <v>0</v>
      </c>
      <c r="I29" s="10">
        <v>0</v>
      </c>
      <c r="J29" s="10">
        <v>0</v>
      </c>
      <c r="K29" s="10">
        <v>30</v>
      </c>
      <c r="L29" s="10">
        <v>0</v>
      </c>
      <c r="M29" s="10">
        <v>60</v>
      </c>
      <c r="N29" s="10">
        <v>0</v>
      </c>
      <c r="O29" s="10">
        <v>100</v>
      </c>
      <c r="P29" s="10">
        <v>0</v>
      </c>
      <c r="Q29" s="10">
        <v>0</v>
      </c>
      <c r="R29" s="26">
        <f t="shared" si="0"/>
        <v>5.1818181818181817</v>
      </c>
      <c r="S29" s="28">
        <v>22</v>
      </c>
      <c r="T29" s="47">
        <f t="shared" si="1"/>
        <v>4.4000000000000004</v>
      </c>
      <c r="U29" s="35">
        <v>0</v>
      </c>
      <c r="V29" s="48">
        <f t="shared" si="2"/>
        <v>0</v>
      </c>
      <c r="W29" s="41">
        <v>0</v>
      </c>
      <c r="X29" s="48">
        <f t="shared" si="3"/>
        <v>0</v>
      </c>
      <c r="Y29" s="49">
        <f t="shared" si="4"/>
        <v>9.581818181818182</v>
      </c>
      <c r="Z29" s="41" t="s">
        <v>335</v>
      </c>
    </row>
    <row r="30" spans="1:26" ht="18" customHeight="1" x14ac:dyDescent="0.25">
      <c r="A30" s="2">
        <v>29</v>
      </c>
      <c r="B30" s="52"/>
      <c r="C30" s="2">
        <v>2009459</v>
      </c>
      <c r="D30" s="3" t="s">
        <v>44</v>
      </c>
      <c r="E30" s="52"/>
      <c r="F30" s="52"/>
      <c r="G30" s="10">
        <v>0</v>
      </c>
      <c r="H30" s="10">
        <v>0</v>
      </c>
      <c r="I30" s="10">
        <v>0</v>
      </c>
      <c r="J30" s="10">
        <v>0</v>
      </c>
      <c r="K30" s="10">
        <v>80</v>
      </c>
      <c r="L30" s="10">
        <v>0</v>
      </c>
      <c r="M30" s="10">
        <v>40</v>
      </c>
      <c r="N30" s="10">
        <v>0</v>
      </c>
      <c r="O30" s="10">
        <v>40</v>
      </c>
      <c r="P30" s="10">
        <v>0</v>
      </c>
      <c r="Q30" s="10">
        <v>80</v>
      </c>
      <c r="R30" s="26">
        <f t="shared" si="0"/>
        <v>6.545454545454545</v>
      </c>
      <c r="S30" s="28">
        <v>42</v>
      </c>
      <c r="T30" s="47">
        <f t="shared" si="1"/>
        <v>8.4</v>
      </c>
      <c r="U30" s="35">
        <v>73</v>
      </c>
      <c r="V30" s="48">
        <f t="shared" si="2"/>
        <v>14.600000000000001</v>
      </c>
      <c r="W30" s="28">
        <v>35</v>
      </c>
      <c r="X30" s="48">
        <f t="shared" si="3"/>
        <v>10.5</v>
      </c>
      <c r="Y30" s="49">
        <f t="shared" si="4"/>
        <v>40.045454545454547</v>
      </c>
      <c r="Z30" s="41">
        <v>70</v>
      </c>
    </row>
    <row r="31" spans="1:26" ht="18" customHeight="1" x14ac:dyDescent="0.25">
      <c r="A31" s="2">
        <v>30</v>
      </c>
      <c r="B31" s="52"/>
      <c r="C31" s="2">
        <v>2061125</v>
      </c>
      <c r="D31" s="3" t="s">
        <v>45</v>
      </c>
      <c r="E31" s="52"/>
      <c r="F31" s="52"/>
      <c r="G31" s="10">
        <v>85</v>
      </c>
      <c r="H31" s="10">
        <v>90</v>
      </c>
      <c r="I31" s="10">
        <v>100</v>
      </c>
      <c r="J31" s="10">
        <v>0</v>
      </c>
      <c r="K31" s="10">
        <v>90</v>
      </c>
      <c r="L31" s="10">
        <v>70</v>
      </c>
      <c r="M31" s="10">
        <v>90</v>
      </c>
      <c r="N31" s="10">
        <v>100</v>
      </c>
      <c r="O31" s="10">
        <v>100</v>
      </c>
      <c r="P31" s="10">
        <v>0</v>
      </c>
      <c r="Q31" s="10">
        <v>75</v>
      </c>
      <c r="R31" s="26">
        <f t="shared" si="0"/>
        <v>21.81818181818182</v>
      </c>
      <c r="S31" s="28">
        <v>64</v>
      </c>
      <c r="T31" s="47">
        <f t="shared" si="1"/>
        <v>12.8</v>
      </c>
      <c r="U31" s="35">
        <v>100</v>
      </c>
      <c r="V31" s="48">
        <f t="shared" si="2"/>
        <v>20</v>
      </c>
      <c r="W31" s="28">
        <v>40</v>
      </c>
      <c r="X31" s="48">
        <f t="shared" si="3"/>
        <v>12</v>
      </c>
      <c r="Y31" s="49">
        <f t="shared" si="4"/>
        <v>66.618181818181824</v>
      </c>
      <c r="Z31" s="41">
        <v>86</v>
      </c>
    </row>
    <row r="32" spans="1:26" ht="18" customHeight="1" x14ac:dyDescent="0.25">
      <c r="A32" s="2">
        <v>31</v>
      </c>
      <c r="B32" s="52">
        <v>11</v>
      </c>
      <c r="C32" s="2">
        <v>2175348</v>
      </c>
      <c r="D32" s="3" t="s">
        <v>46</v>
      </c>
      <c r="E32" s="55" t="s">
        <v>327</v>
      </c>
      <c r="F32" s="53" t="s">
        <v>292</v>
      </c>
      <c r="G32" s="10">
        <v>90</v>
      </c>
      <c r="H32" s="10">
        <v>90</v>
      </c>
      <c r="I32" s="10">
        <v>60</v>
      </c>
      <c r="J32" s="10">
        <v>0</v>
      </c>
      <c r="K32" s="10">
        <v>50</v>
      </c>
      <c r="L32" s="10">
        <v>0</v>
      </c>
      <c r="M32" s="10">
        <v>80</v>
      </c>
      <c r="N32" s="10">
        <v>75</v>
      </c>
      <c r="O32" s="10">
        <v>100</v>
      </c>
      <c r="P32" s="10">
        <v>0</v>
      </c>
      <c r="Q32" s="10">
        <v>65</v>
      </c>
      <c r="R32" s="26">
        <f t="shared" si="0"/>
        <v>16.636363636363637</v>
      </c>
      <c r="S32" s="28">
        <v>52</v>
      </c>
      <c r="T32" s="47">
        <f t="shared" si="1"/>
        <v>10.4</v>
      </c>
      <c r="U32" s="35">
        <v>81</v>
      </c>
      <c r="V32" s="48">
        <f t="shared" si="2"/>
        <v>16.2</v>
      </c>
      <c r="W32" s="28">
        <v>0</v>
      </c>
      <c r="X32" s="48">
        <f t="shared" si="3"/>
        <v>0</v>
      </c>
      <c r="Y32" s="49">
        <f t="shared" si="4"/>
        <v>43.236363636363635</v>
      </c>
      <c r="Z32" s="41">
        <v>71</v>
      </c>
    </row>
    <row r="33" spans="1:26" ht="18" customHeight="1" x14ac:dyDescent="0.25">
      <c r="A33" s="2">
        <v>32</v>
      </c>
      <c r="B33" s="52"/>
      <c r="C33" s="2">
        <v>1950215</v>
      </c>
      <c r="D33" s="3" t="s">
        <v>47</v>
      </c>
      <c r="E33" s="55"/>
      <c r="F33" s="52"/>
      <c r="G33" s="10">
        <v>60</v>
      </c>
      <c r="H33" s="10">
        <v>10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26">
        <f t="shared" si="0"/>
        <v>1.9090909090909089</v>
      </c>
      <c r="S33" s="28">
        <v>0</v>
      </c>
      <c r="T33" s="47">
        <f t="shared" si="1"/>
        <v>0</v>
      </c>
      <c r="U33" s="35">
        <v>0</v>
      </c>
      <c r="V33" s="48">
        <f t="shared" si="2"/>
        <v>0</v>
      </c>
      <c r="W33" s="41">
        <v>0</v>
      </c>
      <c r="X33" s="48">
        <f t="shared" si="3"/>
        <v>0</v>
      </c>
      <c r="Y33" s="49">
        <f t="shared" si="4"/>
        <v>1.9090909090909089</v>
      </c>
      <c r="Z33" s="41" t="s">
        <v>335</v>
      </c>
    </row>
    <row r="34" spans="1:26" ht="18" customHeight="1" x14ac:dyDescent="0.25">
      <c r="A34" s="2">
        <v>33</v>
      </c>
      <c r="B34" s="52"/>
      <c r="C34" s="2">
        <v>1960141</v>
      </c>
      <c r="D34" s="3" t="s">
        <v>48</v>
      </c>
      <c r="E34" s="55"/>
      <c r="F34" s="52"/>
      <c r="G34" s="10">
        <v>0</v>
      </c>
      <c r="H34" s="10">
        <v>40</v>
      </c>
      <c r="I34" s="10">
        <v>30</v>
      </c>
      <c r="J34" s="10">
        <v>0</v>
      </c>
      <c r="K34" s="10">
        <v>60</v>
      </c>
      <c r="L34" s="10">
        <v>0</v>
      </c>
      <c r="M34" s="10">
        <v>40</v>
      </c>
      <c r="N34" s="10">
        <v>80</v>
      </c>
      <c r="O34" s="10">
        <v>90</v>
      </c>
      <c r="P34" s="10">
        <v>0</v>
      </c>
      <c r="Q34" s="10">
        <v>40</v>
      </c>
      <c r="R34" s="26">
        <f t="shared" si="0"/>
        <v>10.363636363636363</v>
      </c>
      <c r="S34" s="28">
        <v>42</v>
      </c>
      <c r="T34" s="47">
        <f t="shared" si="1"/>
        <v>8.4</v>
      </c>
      <c r="U34" s="35">
        <v>80</v>
      </c>
      <c r="V34" s="48">
        <f t="shared" si="2"/>
        <v>16</v>
      </c>
      <c r="W34" s="41">
        <v>0</v>
      </c>
      <c r="X34" s="48">
        <f t="shared" si="3"/>
        <v>0</v>
      </c>
      <c r="Y34" s="49">
        <f t="shared" si="4"/>
        <v>34.763636363636365</v>
      </c>
      <c r="Z34" s="41">
        <v>70</v>
      </c>
    </row>
    <row r="35" spans="1:26" ht="18" customHeight="1" x14ac:dyDescent="0.25">
      <c r="A35" s="2">
        <v>34</v>
      </c>
      <c r="B35" s="52">
        <v>12</v>
      </c>
      <c r="C35" s="2">
        <v>2059084</v>
      </c>
      <c r="D35" s="3" t="s">
        <v>49</v>
      </c>
      <c r="E35" s="55" t="s">
        <v>320</v>
      </c>
      <c r="F35" s="53" t="s">
        <v>321</v>
      </c>
      <c r="G35" s="10">
        <v>90</v>
      </c>
      <c r="H35" s="10">
        <v>80</v>
      </c>
      <c r="I35" s="10">
        <v>0</v>
      </c>
      <c r="J35" s="10">
        <v>0</v>
      </c>
      <c r="K35" s="10">
        <v>60</v>
      </c>
      <c r="L35" s="10">
        <v>0</v>
      </c>
      <c r="M35" s="10">
        <v>90</v>
      </c>
      <c r="N35" s="10">
        <v>75</v>
      </c>
      <c r="O35" s="10">
        <v>90</v>
      </c>
      <c r="P35" s="10">
        <v>0</v>
      </c>
      <c r="Q35" s="10">
        <v>60</v>
      </c>
      <c r="R35" s="26">
        <f t="shared" si="0"/>
        <v>14.863636363636363</v>
      </c>
      <c r="S35" s="28">
        <v>57</v>
      </c>
      <c r="T35" s="47">
        <f t="shared" si="1"/>
        <v>11.4</v>
      </c>
      <c r="U35" s="35">
        <v>77</v>
      </c>
      <c r="V35" s="48">
        <f t="shared" si="2"/>
        <v>15.4</v>
      </c>
      <c r="W35" s="41">
        <v>40</v>
      </c>
      <c r="X35" s="48">
        <f t="shared" si="3"/>
        <v>12</v>
      </c>
      <c r="Y35" s="49">
        <f t="shared" si="4"/>
        <v>53.663636363636364</v>
      </c>
      <c r="Z35" s="41">
        <v>72</v>
      </c>
    </row>
    <row r="36" spans="1:26" ht="18" customHeight="1" x14ac:dyDescent="0.25">
      <c r="A36" s="2">
        <v>35</v>
      </c>
      <c r="B36" s="52"/>
      <c r="C36" s="2">
        <v>1998109</v>
      </c>
      <c r="D36" s="3" t="s">
        <v>50</v>
      </c>
      <c r="E36" s="55"/>
      <c r="F36" s="52"/>
      <c r="G36" s="10">
        <v>70</v>
      </c>
      <c r="H36" s="10">
        <v>40</v>
      </c>
      <c r="I36" s="10">
        <v>50</v>
      </c>
      <c r="J36" s="10">
        <v>0</v>
      </c>
      <c r="K36" s="10">
        <v>70</v>
      </c>
      <c r="L36" s="10">
        <v>30</v>
      </c>
      <c r="M36" s="10">
        <v>60</v>
      </c>
      <c r="N36" s="10">
        <v>100</v>
      </c>
      <c r="O36" s="10">
        <v>100</v>
      </c>
      <c r="P36" s="10">
        <v>0</v>
      </c>
      <c r="Q36" s="10">
        <v>40</v>
      </c>
      <c r="R36" s="26">
        <f t="shared" si="0"/>
        <v>15.272727272727272</v>
      </c>
      <c r="S36" s="28">
        <v>62</v>
      </c>
      <c r="T36" s="47">
        <f t="shared" si="1"/>
        <v>12.4</v>
      </c>
      <c r="U36" s="35">
        <v>85</v>
      </c>
      <c r="V36" s="48">
        <f t="shared" si="2"/>
        <v>17</v>
      </c>
      <c r="W36" s="41">
        <v>50</v>
      </c>
      <c r="X36" s="48">
        <f t="shared" si="3"/>
        <v>15</v>
      </c>
      <c r="Y36" s="49">
        <f t="shared" si="4"/>
        <v>59.672727272727272</v>
      </c>
      <c r="Z36" s="41">
        <v>74</v>
      </c>
    </row>
    <row r="37" spans="1:26" ht="18" customHeight="1" x14ac:dyDescent="0.25">
      <c r="A37" s="2">
        <v>36</v>
      </c>
      <c r="B37" s="52"/>
      <c r="C37" s="2">
        <v>2045905</v>
      </c>
      <c r="D37" s="3" t="s">
        <v>51</v>
      </c>
      <c r="E37" s="55"/>
      <c r="F37" s="52"/>
      <c r="G37" s="10">
        <v>90</v>
      </c>
      <c r="H37" s="10">
        <v>90</v>
      </c>
      <c r="I37" s="10">
        <v>50</v>
      </c>
      <c r="J37" s="10">
        <v>0</v>
      </c>
      <c r="K37" s="10">
        <v>60</v>
      </c>
      <c r="L37" s="10">
        <v>40</v>
      </c>
      <c r="M37" s="10">
        <v>100</v>
      </c>
      <c r="N37" s="10">
        <v>100</v>
      </c>
      <c r="O37" s="10">
        <v>80</v>
      </c>
      <c r="P37" s="10">
        <v>80</v>
      </c>
      <c r="Q37" s="10">
        <v>80</v>
      </c>
      <c r="R37" s="26">
        <f t="shared" si="0"/>
        <v>21</v>
      </c>
      <c r="S37" s="28">
        <v>92</v>
      </c>
      <c r="T37" s="47">
        <f t="shared" si="1"/>
        <v>18.400000000000002</v>
      </c>
      <c r="U37" s="35">
        <v>90</v>
      </c>
      <c r="V37" s="48">
        <f t="shared" si="2"/>
        <v>18</v>
      </c>
      <c r="W37" s="41">
        <v>45</v>
      </c>
      <c r="X37" s="48">
        <f t="shared" si="3"/>
        <v>13.5</v>
      </c>
      <c r="Y37" s="49">
        <f t="shared" si="4"/>
        <v>70.900000000000006</v>
      </c>
    </row>
    <row r="38" spans="1:26" ht="18" customHeight="1" x14ac:dyDescent="0.25">
      <c r="A38" s="2">
        <v>37</v>
      </c>
      <c r="B38" s="52">
        <v>13</v>
      </c>
      <c r="C38" s="2">
        <v>2058646</v>
      </c>
      <c r="D38" s="3" t="s">
        <v>52</v>
      </c>
      <c r="E38" s="52" t="s">
        <v>281</v>
      </c>
      <c r="F38" s="53" t="s">
        <v>282</v>
      </c>
      <c r="G38" s="10">
        <v>95</v>
      </c>
      <c r="H38" s="10">
        <v>90</v>
      </c>
      <c r="I38" s="10">
        <v>60</v>
      </c>
      <c r="J38" s="10">
        <v>0</v>
      </c>
      <c r="K38" s="10">
        <v>0</v>
      </c>
      <c r="L38" s="10">
        <v>0</v>
      </c>
      <c r="M38" s="10">
        <v>70</v>
      </c>
      <c r="N38" s="10">
        <v>0</v>
      </c>
      <c r="O38" s="10">
        <v>70</v>
      </c>
      <c r="P38" s="10">
        <v>95</v>
      </c>
      <c r="Q38" s="10">
        <v>75</v>
      </c>
      <c r="R38" s="26">
        <f t="shared" si="0"/>
        <v>15.136363636363635</v>
      </c>
      <c r="S38" s="28">
        <v>72</v>
      </c>
      <c r="T38" s="47">
        <f t="shared" si="1"/>
        <v>14.4</v>
      </c>
      <c r="U38" s="35">
        <v>93</v>
      </c>
      <c r="V38" s="48">
        <f t="shared" si="2"/>
        <v>18.600000000000001</v>
      </c>
      <c r="W38" s="41">
        <v>35</v>
      </c>
      <c r="X38" s="48">
        <f t="shared" si="3"/>
        <v>10.5</v>
      </c>
      <c r="Y38" s="49">
        <f t="shared" si="4"/>
        <v>58.63636363636364</v>
      </c>
      <c r="Z38" s="41">
        <v>76</v>
      </c>
    </row>
    <row r="39" spans="1:26" ht="18" customHeight="1" x14ac:dyDescent="0.25">
      <c r="A39" s="2">
        <v>38</v>
      </c>
      <c r="B39" s="52"/>
      <c r="C39" s="2">
        <v>1926380</v>
      </c>
      <c r="D39" s="3" t="s">
        <v>53</v>
      </c>
      <c r="E39" s="52"/>
      <c r="F39" s="52"/>
      <c r="G39" s="10">
        <v>90</v>
      </c>
      <c r="H39" s="10">
        <v>95</v>
      </c>
      <c r="I39" s="10">
        <v>100</v>
      </c>
      <c r="J39" s="10">
        <v>0</v>
      </c>
      <c r="K39" s="10">
        <v>80</v>
      </c>
      <c r="L39" s="10">
        <v>90</v>
      </c>
      <c r="M39" s="10">
        <v>80</v>
      </c>
      <c r="N39" s="10">
        <v>100</v>
      </c>
      <c r="O39" s="10">
        <v>100</v>
      </c>
      <c r="P39" s="10">
        <v>90</v>
      </c>
      <c r="Q39" s="10">
        <v>80</v>
      </c>
      <c r="R39" s="26">
        <f t="shared" si="0"/>
        <v>24.68181818181818</v>
      </c>
      <c r="S39" s="28">
        <v>65</v>
      </c>
      <c r="T39" s="47">
        <f t="shared" si="1"/>
        <v>13</v>
      </c>
      <c r="U39" s="35">
        <v>100</v>
      </c>
      <c r="V39" s="48">
        <f t="shared" si="2"/>
        <v>20</v>
      </c>
      <c r="W39" s="41">
        <v>40</v>
      </c>
      <c r="X39" s="48">
        <f t="shared" si="3"/>
        <v>12</v>
      </c>
      <c r="Y39" s="49">
        <f t="shared" si="4"/>
        <v>69.681818181818187</v>
      </c>
    </row>
    <row r="40" spans="1:26" ht="18" customHeight="1" x14ac:dyDescent="0.25">
      <c r="A40" s="2">
        <v>39</v>
      </c>
      <c r="B40" s="52"/>
      <c r="C40" s="2">
        <v>2049669</v>
      </c>
      <c r="D40" s="3" t="s">
        <v>54</v>
      </c>
      <c r="E40" s="52"/>
      <c r="F40" s="52"/>
      <c r="G40" s="10">
        <v>90</v>
      </c>
      <c r="H40" s="10">
        <v>75</v>
      </c>
      <c r="I40" s="10">
        <v>60</v>
      </c>
      <c r="J40" s="10">
        <v>0</v>
      </c>
      <c r="K40" s="10">
        <v>100</v>
      </c>
      <c r="L40" s="10">
        <v>55</v>
      </c>
      <c r="M40" s="10">
        <v>90</v>
      </c>
      <c r="N40" s="10">
        <v>100</v>
      </c>
      <c r="O40" s="10">
        <v>100</v>
      </c>
      <c r="P40" s="10">
        <v>85</v>
      </c>
      <c r="Q40" s="10">
        <v>70</v>
      </c>
      <c r="R40" s="26">
        <f t="shared" si="0"/>
        <v>22.5</v>
      </c>
      <c r="S40" s="28">
        <v>52</v>
      </c>
      <c r="T40" s="47">
        <f t="shared" si="1"/>
        <v>10.4</v>
      </c>
      <c r="U40" s="35">
        <v>89</v>
      </c>
      <c r="V40" s="48">
        <f t="shared" si="2"/>
        <v>17.8</v>
      </c>
      <c r="W40" s="41">
        <v>30</v>
      </c>
      <c r="X40" s="48">
        <f t="shared" si="3"/>
        <v>9</v>
      </c>
      <c r="Y40" s="49">
        <f t="shared" si="4"/>
        <v>59.7</v>
      </c>
      <c r="Z40" s="41">
        <v>77</v>
      </c>
    </row>
    <row r="41" spans="1:26" ht="18" customHeight="1" x14ac:dyDescent="0.25">
      <c r="A41" s="2">
        <v>40</v>
      </c>
      <c r="B41" s="52">
        <v>14</v>
      </c>
      <c r="C41" s="2">
        <v>2037837</v>
      </c>
      <c r="D41" s="3" t="s">
        <v>55</v>
      </c>
      <c r="E41" s="55" t="s">
        <v>327</v>
      </c>
      <c r="F41" s="53" t="s">
        <v>292</v>
      </c>
      <c r="G41" s="10">
        <v>60</v>
      </c>
      <c r="H41" s="10">
        <v>90</v>
      </c>
      <c r="I41" s="10">
        <v>40</v>
      </c>
      <c r="J41" s="10">
        <v>0</v>
      </c>
      <c r="K41" s="10">
        <v>60</v>
      </c>
      <c r="L41" s="10">
        <v>0</v>
      </c>
      <c r="M41" s="10">
        <v>50</v>
      </c>
      <c r="N41" s="10">
        <v>40</v>
      </c>
      <c r="O41" s="10">
        <v>90</v>
      </c>
      <c r="P41" s="10">
        <v>85</v>
      </c>
      <c r="Q41" s="10">
        <v>70</v>
      </c>
      <c r="R41" s="26">
        <f t="shared" si="0"/>
        <v>15.954545454545453</v>
      </c>
      <c r="S41" s="28">
        <v>67</v>
      </c>
      <c r="T41" s="47">
        <f t="shared" si="1"/>
        <v>13.4</v>
      </c>
      <c r="U41" s="35">
        <v>84</v>
      </c>
      <c r="V41" s="48">
        <f t="shared" si="2"/>
        <v>16.8</v>
      </c>
      <c r="W41" s="28">
        <v>40</v>
      </c>
      <c r="X41" s="48">
        <f t="shared" si="3"/>
        <v>12</v>
      </c>
      <c r="Y41" s="49">
        <f t="shared" si="4"/>
        <v>58.154545454545456</v>
      </c>
      <c r="Z41" s="41">
        <v>79</v>
      </c>
    </row>
    <row r="42" spans="1:26" ht="18" customHeight="1" x14ac:dyDescent="0.25">
      <c r="A42" s="2">
        <v>41</v>
      </c>
      <c r="B42" s="52"/>
      <c r="C42" s="2">
        <v>2175494</v>
      </c>
      <c r="D42" s="3" t="s">
        <v>56</v>
      </c>
      <c r="E42" s="55"/>
      <c r="F42" s="52"/>
      <c r="G42" s="10">
        <v>90</v>
      </c>
      <c r="H42" s="10">
        <v>90</v>
      </c>
      <c r="I42" s="10">
        <v>0</v>
      </c>
      <c r="J42" s="10">
        <v>0</v>
      </c>
      <c r="K42" s="10">
        <v>60</v>
      </c>
      <c r="L42" s="10">
        <v>0</v>
      </c>
      <c r="M42" s="10">
        <v>80</v>
      </c>
      <c r="N42" s="10">
        <v>75</v>
      </c>
      <c r="O42" s="10">
        <v>70</v>
      </c>
      <c r="P42" s="10">
        <v>80</v>
      </c>
      <c r="Q42" s="10">
        <v>65</v>
      </c>
      <c r="R42" s="26">
        <f t="shared" si="0"/>
        <v>16.636363636363637</v>
      </c>
      <c r="S42" s="28">
        <v>95</v>
      </c>
      <c r="T42" s="47">
        <f t="shared" si="1"/>
        <v>19</v>
      </c>
      <c r="U42" s="35">
        <v>100</v>
      </c>
      <c r="V42" s="48">
        <f t="shared" si="2"/>
        <v>20</v>
      </c>
      <c r="W42" s="41">
        <v>50</v>
      </c>
      <c r="X42" s="48">
        <f t="shared" si="3"/>
        <v>15</v>
      </c>
      <c r="Y42" s="49">
        <f t="shared" si="4"/>
        <v>70.63636363636364</v>
      </c>
    </row>
    <row r="43" spans="1:26" ht="18" customHeight="1" x14ac:dyDescent="0.25">
      <c r="A43" s="2">
        <v>42</v>
      </c>
      <c r="B43" s="52"/>
      <c r="C43" s="2">
        <v>2011762</v>
      </c>
      <c r="D43" s="3" t="s">
        <v>57</v>
      </c>
      <c r="E43" s="55"/>
      <c r="F43" s="52"/>
      <c r="G43" s="10">
        <v>90</v>
      </c>
      <c r="H43" s="10">
        <v>85</v>
      </c>
      <c r="I43" s="10">
        <v>70</v>
      </c>
      <c r="J43" s="10">
        <v>0</v>
      </c>
      <c r="K43" s="10">
        <v>60</v>
      </c>
      <c r="L43" s="10">
        <v>50</v>
      </c>
      <c r="M43" s="10">
        <v>40</v>
      </c>
      <c r="N43" s="10">
        <v>100</v>
      </c>
      <c r="O43" s="10">
        <v>100</v>
      </c>
      <c r="P43" s="10">
        <v>75</v>
      </c>
      <c r="Q43" s="10">
        <v>75</v>
      </c>
      <c r="R43" s="26">
        <f t="shared" si="0"/>
        <v>20.31818181818182</v>
      </c>
      <c r="S43" s="28">
        <v>79</v>
      </c>
      <c r="T43" s="47">
        <f t="shared" si="1"/>
        <v>15.8</v>
      </c>
      <c r="U43" s="35">
        <v>100</v>
      </c>
      <c r="V43" s="48">
        <f t="shared" si="2"/>
        <v>20</v>
      </c>
      <c r="W43" s="41">
        <v>45</v>
      </c>
      <c r="X43" s="48">
        <f t="shared" si="3"/>
        <v>13.5</v>
      </c>
      <c r="Y43" s="49">
        <f t="shared" si="4"/>
        <v>69.618181818181824</v>
      </c>
    </row>
    <row r="44" spans="1:26" ht="18" customHeight="1" x14ac:dyDescent="0.25">
      <c r="A44" s="2">
        <v>43</v>
      </c>
      <c r="B44" s="52">
        <v>15</v>
      </c>
      <c r="C44" s="2">
        <v>1855865</v>
      </c>
      <c r="D44" s="3" t="s">
        <v>58</v>
      </c>
      <c r="E44" s="55" t="s">
        <v>332</v>
      </c>
      <c r="F44" s="56" t="s">
        <v>331</v>
      </c>
      <c r="G44" s="10">
        <v>85</v>
      </c>
      <c r="H44" s="10">
        <v>90</v>
      </c>
      <c r="I44" s="10">
        <v>60</v>
      </c>
      <c r="J44" s="10">
        <v>0</v>
      </c>
      <c r="K44" s="10">
        <v>40</v>
      </c>
      <c r="L44" s="10">
        <v>0</v>
      </c>
      <c r="M44" s="10">
        <v>90</v>
      </c>
      <c r="N44" s="10">
        <v>100</v>
      </c>
      <c r="O44" s="10">
        <v>70</v>
      </c>
      <c r="P44" s="10">
        <v>75</v>
      </c>
      <c r="Q44" s="10">
        <v>0</v>
      </c>
      <c r="R44" s="26">
        <f t="shared" si="0"/>
        <v>16.636363636363637</v>
      </c>
      <c r="S44" s="28">
        <v>69</v>
      </c>
      <c r="T44" s="47">
        <f t="shared" si="1"/>
        <v>13.8</v>
      </c>
      <c r="U44" s="35">
        <v>0</v>
      </c>
      <c r="V44" s="48">
        <f t="shared" si="2"/>
        <v>0</v>
      </c>
      <c r="W44" s="41">
        <v>35</v>
      </c>
      <c r="X44" s="48">
        <f t="shared" si="3"/>
        <v>10.5</v>
      </c>
      <c r="Y44" s="49">
        <f t="shared" si="4"/>
        <v>40.936363636363637</v>
      </c>
      <c r="Z44" s="41" t="s">
        <v>335</v>
      </c>
    </row>
    <row r="45" spans="1:26" ht="18" customHeight="1" x14ac:dyDescent="0.25">
      <c r="A45" s="2">
        <v>44</v>
      </c>
      <c r="B45" s="52"/>
      <c r="C45" s="2">
        <v>2175519</v>
      </c>
      <c r="D45" s="3" t="s">
        <v>59</v>
      </c>
      <c r="E45" s="55"/>
      <c r="F45" s="55"/>
      <c r="G45" s="10">
        <v>80</v>
      </c>
      <c r="H45" s="10">
        <v>70</v>
      </c>
      <c r="I45" s="10">
        <v>50</v>
      </c>
      <c r="J45" s="10">
        <v>0</v>
      </c>
      <c r="K45" s="10">
        <v>70</v>
      </c>
      <c r="L45" s="10">
        <v>55</v>
      </c>
      <c r="M45" s="10">
        <v>80</v>
      </c>
      <c r="N45" s="10">
        <v>100</v>
      </c>
      <c r="O45" s="10">
        <v>60</v>
      </c>
      <c r="P45" s="10">
        <v>80</v>
      </c>
      <c r="Q45" s="10">
        <v>50</v>
      </c>
      <c r="R45" s="26">
        <f t="shared" si="0"/>
        <v>18.954545454545453</v>
      </c>
      <c r="S45" s="28">
        <v>62</v>
      </c>
      <c r="T45" s="47">
        <f t="shared" si="1"/>
        <v>12.4</v>
      </c>
      <c r="U45" s="35">
        <v>0</v>
      </c>
      <c r="V45" s="48">
        <f t="shared" si="2"/>
        <v>0</v>
      </c>
      <c r="W45" s="41">
        <v>40</v>
      </c>
      <c r="X45" s="48">
        <f t="shared" si="3"/>
        <v>12</v>
      </c>
      <c r="Y45" s="49">
        <f t="shared" si="4"/>
        <v>43.354545454545452</v>
      </c>
      <c r="Z45" s="41" t="s">
        <v>335</v>
      </c>
    </row>
    <row r="46" spans="1:26" ht="18" customHeight="1" x14ac:dyDescent="0.25">
      <c r="A46" s="2">
        <v>45</v>
      </c>
      <c r="B46" s="52"/>
      <c r="C46" s="2">
        <v>2052369</v>
      </c>
      <c r="D46" s="3" t="s">
        <v>60</v>
      </c>
      <c r="E46" s="55"/>
      <c r="F46" s="55"/>
      <c r="G46" s="10">
        <v>80</v>
      </c>
      <c r="H46" s="10">
        <v>90</v>
      </c>
      <c r="I46" s="10">
        <v>0</v>
      </c>
      <c r="J46" s="10">
        <v>0</v>
      </c>
      <c r="K46" s="10">
        <v>90</v>
      </c>
      <c r="L46" s="10">
        <v>75</v>
      </c>
      <c r="M46" s="10">
        <v>100</v>
      </c>
      <c r="N46" s="10">
        <v>100</v>
      </c>
      <c r="O46" s="10">
        <v>80</v>
      </c>
      <c r="P46" s="10">
        <v>85</v>
      </c>
      <c r="Q46" s="10">
        <v>55</v>
      </c>
      <c r="R46" s="26">
        <f t="shared" si="0"/>
        <v>20.59090909090909</v>
      </c>
      <c r="S46" s="28">
        <v>85</v>
      </c>
      <c r="T46" s="47">
        <f t="shared" si="1"/>
        <v>17</v>
      </c>
      <c r="U46" s="35">
        <v>100</v>
      </c>
      <c r="V46" s="48">
        <f t="shared" si="2"/>
        <v>20</v>
      </c>
      <c r="W46" s="41">
        <v>45</v>
      </c>
      <c r="X46" s="48">
        <f t="shared" si="3"/>
        <v>13.5</v>
      </c>
      <c r="Y46" s="49">
        <f t="shared" si="4"/>
        <v>71.090909090909093</v>
      </c>
    </row>
    <row r="47" spans="1:26" ht="18" customHeight="1" x14ac:dyDescent="0.25">
      <c r="A47" s="2">
        <v>46</v>
      </c>
      <c r="B47" s="52">
        <v>16</v>
      </c>
      <c r="C47" s="2">
        <v>1862706</v>
      </c>
      <c r="D47" s="3" t="s">
        <v>61</v>
      </c>
      <c r="E47" s="52" t="s">
        <v>283</v>
      </c>
      <c r="F47" s="53" t="s">
        <v>284</v>
      </c>
      <c r="G47" s="10">
        <v>85</v>
      </c>
      <c r="H47" s="10">
        <v>80</v>
      </c>
      <c r="I47" s="10">
        <v>70</v>
      </c>
      <c r="J47" s="10">
        <v>0</v>
      </c>
      <c r="K47" s="10">
        <v>60</v>
      </c>
      <c r="L47" s="10">
        <v>0</v>
      </c>
      <c r="M47" s="10">
        <v>90</v>
      </c>
      <c r="N47" s="10">
        <v>0</v>
      </c>
      <c r="O47" s="10">
        <v>90</v>
      </c>
      <c r="P47" s="10">
        <v>0</v>
      </c>
      <c r="Q47" s="10">
        <v>0</v>
      </c>
      <c r="R47" s="26">
        <f t="shared" si="0"/>
        <v>12.954545454545453</v>
      </c>
      <c r="S47" s="28">
        <v>42</v>
      </c>
      <c r="T47" s="47">
        <f t="shared" si="1"/>
        <v>8.4</v>
      </c>
      <c r="U47" s="35">
        <v>75</v>
      </c>
      <c r="V47" s="48">
        <f t="shared" si="2"/>
        <v>15</v>
      </c>
      <c r="W47" s="41">
        <v>0</v>
      </c>
      <c r="X47" s="48">
        <f t="shared" si="3"/>
        <v>0</v>
      </c>
      <c r="Y47" s="49">
        <f t="shared" si="4"/>
        <v>36.354545454545452</v>
      </c>
      <c r="Z47" s="41">
        <v>70</v>
      </c>
    </row>
    <row r="48" spans="1:26" ht="18" customHeight="1" x14ac:dyDescent="0.25">
      <c r="A48" s="2">
        <v>47</v>
      </c>
      <c r="B48" s="52"/>
      <c r="C48" s="2">
        <v>1954752</v>
      </c>
      <c r="D48" s="3" t="s">
        <v>62</v>
      </c>
      <c r="E48" s="52"/>
      <c r="F48" s="52"/>
      <c r="G48" s="10">
        <v>0</v>
      </c>
      <c r="H48" s="10">
        <v>0</v>
      </c>
      <c r="I48" s="10">
        <v>80</v>
      </c>
      <c r="J48" s="10">
        <v>0</v>
      </c>
      <c r="K48" s="10">
        <v>70</v>
      </c>
      <c r="L48" s="10">
        <v>0</v>
      </c>
      <c r="M48" s="10">
        <v>50</v>
      </c>
      <c r="N48" s="10">
        <v>0</v>
      </c>
      <c r="O48" s="10">
        <v>50</v>
      </c>
      <c r="P48" s="10">
        <v>0</v>
      </c>
      <c r="Q48" s="10">
        <v>0</v>
      </c>
      <c r="R48" s="26">
        <f t="shared" si="0"/>
        <v>6.8181818181818175</v>
      </c>
      <c r="S48" s="28">
        <v>37</v>
      </c>
      <c r="T48" s="47">
        <f t="shared" si="1"/>
        <v>7.4</v>
      </c>
      <c r="U48" s="35">
        <v>0</v>
      </c>
      <c r="V48" s="48">
        <f t="shared" si="2"/>
        <v>0</v>
      </c>
      <c r="W48" s="41">
        <v>0</v>
      </c>
      <c r="X48" s="48">
        <f t="shared" si="3"/>
        <v>0</v>
      </c>
      <c r="Y48" s="49">
        <f t="shared" si="4"/>
        <v>14.218181818181819</v>
      </c>
      <c r="Z48" s="41" t="s">
        <v>335</v>
      </c>
    </row>
    <row r="49" spans="1:26" ht="18" customHeight="1" x14ac:dyDescent="0.25">
      <c r="A49" s="2">
        <v>48</v>
      </c>
      <c r="B49" s="52"/>
      <c r="C49" s="2">
        <v>2048023</v>
      </c>
      <c r="D49" s="3" t="s">
        <v>63</v>
      </c>
      <c r="E49" s="52"/>
      <c r="F49" s="52"/>
      <c r="G49" s="10">
        <v>95</v>
      </c>
      <c r="H49" s="10">
        <v>95</v>
      </c>
      <c r="I49" s="10">
        <v>80</v>
      </c>
      <c r="J49" s="10">
        <v>0</v>
      </c>
      <c r="K49" s="10">
        <v>80</v>
      </c>
      <c r="L49" s="10">
        <v>95</v>
      </c>
      <c r="M49" s="10">
        <v>100</v>
      </c>
      <c r="N49" s="10">
        <v>100</v>
      </c>
      <c r="O49" s="10">
        <v>80</v>
      </c>
      <c r="P49" s="10">
        <v>0</v>
      </c>
      <c r="Q49" s="10">
        <v>0</v>
      </c>
      <c r="R49" s="26">
        <f t="shared" si="0"/>
        <v>19.77272727272727</v>
      </c>
      <c r="S49" s="28">
        <v>67</v>
      </c>
      <c r="T49" s="47">
        <f t="shared" si="1"/>
        <v>13.4</v>
      </c>
      <c r="U49" s="35">
        <v>0</v>
      </c>
      <c r="V49" s="48">
        <f t="shared" si="2"/>
        <v>0</v>
      </c>
      <c r="W49" s="41">
        <v>0</v>
      </c>
      <c r="X49" s="48">
        <f t="shared" si="3"/>
        <v>0</v>
      </c>
      <c r="Y49" s="49">
        <f t="shared" si="4"/>
        <v>33.172727272727272</v>
      </c>
      <c r="Z49" s="41" t="s">
        <v>335</v>
      </c>
    </row>
    <row r="50" spans="1:26" x14ac:dyDescent="0.25">
      <c r="A50" s="2">
        <v>49</v>
      </c>
      <c r="B50" s="57">
        <v>17</v>
      </c>
      <c r="C50" s="2">
        <v>2071610</v>
      </c>
      <c r="D50" s="3" t="s">
        <v>64</v>
      </c>
      <c r="E50" s="52" t="s">
        <v>285</v>
      </c>
      <c r="F50" s="53" t="s">
        <v>286</v>
      </c>
      <c r="G50" s="10">
        <v>90</v>
      </c>
      <c r="H50" s="10">
        <v>85</v>
      </c>
      <c r="I50" s="10">
        <v>70</v>
      </c>
      <c r="J50" s="10">
        <v>0</v>
      </c>
      <c r="K50" s="10">
        <v>70</v>
      </c>
      <c r="L50" s="10">
        <v>65</v>
      </c>
      <c r="M50" s="10">
        <v>90</v>
      </c>
      <c r="N50" s="10">
        <v>100</v>
      </c>
      <c r="O50" s="10">
        <v>100</v>
      </c>
      <c r="P50" s="10">
        <v>90</v>
      </c>
      <c r="Q50" s="10">
        <v>80</v>
      </c>
      <c r="R50" s="26">
        <f t="shared" si="0"/>
        <v>22.909090909090907</v>
      </c>
      <c r="S50" s="28">
        <v>92</v>
      </c>
      <c r="T50" s="47">
        <f t="shared" si="1"/>
        <v>18.400000000000002</v>
      </c>
      <c r="U50" s="35">
        <v>97</v>
      </c>
      <c r="V50" s="48">
        <f t="shared" si="2"/>
        <v>19.400000000000002</v>
      </c>
      <c r="W50" s="41">
        <v>35</v>
      </c>
      <c r="X50" s="48">
        <f t="shared" si="3"/>
        <v>10.5</v>
      </c>
      <c r="Y50" s="49">
        <f t="shared" si="4"/>
        <v>71.209090909090918</v>
      </c>
    </row>
    <row r="51" spans="1:26" x14ac:dyDescent="0.25">
      <c r="A51" s="2">
        <v>50</v>
      </c>
      <c r="B51" s="57"/>
      <c r="C51" s="2">
        <v>1999346</v>
      </c>
      <c r="D51" s="3" t="s">
        <v>65</v>
      </c>
      <c r="E51" s="52"/>
      <c r="F51" s="52"/>
      <c r="G51" s="8">
        <v>95</v>
      </c>
      <c r="H51" s="8">
        <v>85</v>
      </c>
      <c r="I51" s="8">
        <v>80</v>
      </c>
      <c r="J51" s="10">
        <v>0</v>
      </c>
      <c r="K51" s="8">
        <v>60</v>
      </c>
      <c r="L51" s="8">
        <v>80</v>
      </c>
      <c r="M51" s="8">
        <v>60</v>
      </c>
      <c r="N51" s="8">
        <v>100</v>
      </c>
      <c r="O51" s="8">
        <v>90</v>
      </c>
      <c r="P51" s="8">
        <v>85</v>
      </c>
      <c r="Q51" s="8">
        <v>85</v>
      </c>
      <c r="R51" s="26">
        <f t="shared" si="0"/>
        <v>22.363636363636363</v>
      </c>
      <c r="S51" s="41">
        <v>92</v>
      </c>
      <c r="T51" s="47">
        <f t="shared" si="1"/>
        <v>18.400000000000002</v>
      </c>
      <c r="U51" s="35">
        <v>88</v>
      </c>
      <c r="V51" s="48">
        <f t="shared" si="2"/>
        <v>17.600000000000001</v>
      </c>
      <c r="W51" s="41">
        <v>40</v>
      </c>
      <c r="X51" s="48">
        <f t="shared" si="3"/>
        <v>12</v>
      </c>
      <c r="Y51" s="49">
        <f t="shared" si="4"/>
        <v>70.363636363636374</v>
      </c>
    </row>
    <row r="52" spans="1:26" x14ac:dyDescent="0.25">
      <c r="A52" s="2">
        <v>51</v>
      </c>
      <c r="B52" s="57"/>
      <c r="C52" s="2">
        <v>2045764</v>
      </c>
      <c r="D52" s="3" t="s">
        <v>66</v>
      </c>
      <c r="E52" s="52"/>
      <c r="F52" s="52"/>
      <c r="G52" s="8">
        <v>80</v>
      </c>
      <c r="H52" s="8">
        <v>75</v>
      </c>
      <c r="I52" s="8">
        <v>60</v>
      </c>
      <c r="J52" s="10">
        <v>0</v>
      </c>
      <c r="K52" s="8">
        <v>30</v>
      </c>
      <c r="L52" s="8">
        <v>0</v>
      </c>
      <c r="M52" s="8">
        <v>90</v>
      </c>
      <c r="N52" s="8">
        <v>0</v>
      </c>
      <c r="O52" s="8">
        <v>100</v>
      </c>
      <c r="P52" s="8">
        <v>80</v>
      </c>
      <c r="Q52" s="8">
        <v>80</v>
      </c>
      <c r="R52" s="12">
        <f t="shared" si="0"/>
        <v>16.227272727272727</v>
      </c>
      <c r="S52" s="41">
        <v>82</v>
      </c>
      <c r="T52" s="47">
        <f t="shared" si="1"/>
        <v>16.400000000000002</v>
      </c>
      <c r="U52" s="35">
        <v>84</v>
      </c>
      <c r="V52" s="48">
        <f t="shared" si="2"/>
        <v>16.8</v>
      </c>
      <c r="W52" s="41">
        <v>30</v>
      </c>
      <c r="X52" s="48">
        <f t="shared" si="3"/>
        <v>9</v>
      </c>
      <c r="Y52" s="49">
        <f t="shared" si="4"/>
        <v>58.427272727272722</v>
      </c>
      <c r="Z52" s="41">
        <v>78</v>
      </c>
    </row>
    <row r="53" spans="1:26" x14ac:dyDescent="0.25">
      <c r="A53" s="2">
        <v>52</v>
      </c>
      <c r="B53" s="57">
        <v>18</v>
      </c>
      <c r="C53" s="2">
        <v>2062608</v>
      </c>
      <c r="D53" s="3" t="s">
        <v>67</v>
      </c>
      <c r="E53" s="54" t="s">
        <v>287</v>
      </c>
      <c r="F53" s="53" t="s">
        <v>288</v>
      </c>
      <c r="G53" s="8">
        <v>85</v>
      </c>
      <c r="H53" s="8">
        <v>95</v>
      </c>
      <c r="I53" s="8">
        <v>80</v>
      </c>
      <c r="J53" s="10">
        <v>0</v>
      </c>
      <c r="K53" s="8">
        <v>80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12">
        <f t="shared" si="0"/>
        <v>9.2727272727272734</v>
      </c>
      <c r="S53" s="41">
        <v>32</v>
      </c>
      <c r="T53" s="47">
        <f t="shared" si="1"/>
        <v>6.4</v>
      </c>
      <c r="U53" s="35">
        <v>0</v>
      </c>
      <c r="V53" s="48">
        <f t="shared" si="2"/>
        <v>0</v>
      </c>
      <c r="W53" s="41">
        <v>0</v>
      </c>
      <c r="X53" s="48">
        <f t="shared" si="3"/>
        <v>0</v>
      </c>
      <c r="Y53" s="49">
        <f t="shared" si="4"/>
        <v>15.672727272727274</v>
      </c>
      <c r="Z53" s="41" t="s">
        <v>335</v>
      </c>
    </row>
    <row r="54" spans="1:26" x14ac:dyDescent="0.25">
      <c r="A54" s="2">
        <v>53</v>
      </c>
      <c r="B54" s="57"/>
      <c r="C54" s="2">
        <v>2064144</v>
      </c>
      <c r="D54" s="3" t="s">
        <v>68</v>
      </c>
      <c r="E54" s="54"/>
      <c r="F54" s="54"/>
      <c r="G54" s="8">
        <v>80</v>
      </c>
      <c r="H54" s="8">
        <v>90</v>
      </c>
      <c r="I54" s="8">
        <v>0</v>
      </c>
      <c r="J54" s="10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12">
        <f t="shared" si="0"/>
        <v>4.6363636363636367</v>
      </c>
      <c r="S54" s="41">
        <v>42</v>
      </c>
      <c r="T54" s="47">
        <f t="shared" si="1"/>
        <v>8.4</v>
      </c>
      <c r="U54" s="35">
        <v>73</v>
      </c>
      <c r="V54" s="48">
        <f t="shared" si="2"/>
        <v>14.600000000000001</v>
      </c>
      <c r="W54" s="41">
        <v>0</v>
      </c>
      <c r="X54" s="48">
        <f t="shared" si="3"/>
        <v>0</v>
      </c>
      <c r="Y54" s="49">
        <f t="shared" si="4"/>
        <v>27.63636363636364</v>
      </c>
      <c r="Z54" s="41">
        <v>73</v>
      </c>
    </row>
  </sheetData>
  <mergeCells count="54">
    <mergeCell ref="B41:B43"/>
    <mergeCell ref="B44:B46"/>
    <mergeCell ref="B47:B49"/>
    <mergeCell ref="B50:B52"/>
    <mergeCell ref="B53:B54"/>
    <mergeCell ref="B26:B28"/>
    <mergeCell ref="B29:B31"/>
    <mergeCell ref="B32:B34"/>
    <mergeCell ref="B35:B37"/>
    <mergeCell ref="B38:B40"/>
    <mergeCell ref="B17:B19"/>
    <mergeCell ref="B20:B22"/>
    <mergeCell ref="B23:B25"/>
    <mergeCell ref="B2:B4"/>
    <mergeCell ref="B5:B7"/>
    <mergeCell ref="B8:B10"/>
    <mergeCell ref="B11:B13"/>
    <mergeCell ref="B14:B16"/>
    <mergeCell ref="E2:E4"/>
    <mergeCell ref="F2:F4"/>
    <mergeCell ref="E5:E7"/>
    <mergeCell ref="F5:F7"/>
    <mergeCell ref="E8:E10"/>
    <mergeCell ref="F8:F10"/>
    <mergeCell ref="E11:E13"/>
    <mergeCell ref="F11:F13"/>
    <mergeCell ref="E14:E16"/>
    <mergeCell ref="F14:F16"/>
    <mergeCell ref="E17:E19"/>
    <mergeCell ref="F17:F19"/>
    <mergeCell ref="E20:E22"/>
    <mergeCell ref="F20:F22"/>
    <mergeCell ref="E23:E25"/>
    <mergeCell ref="F23:F25"/>
    <mergeCell ref="E26:E28"/>
    <mergeCell ref="F26:F28"/>
    <mergeCell ref="E29:E31"/>
    <mergeCell ref="F29:F31"/>
    <mergeCell ref="E32:E34"/>
    <mergeCell ref="F32:F34"/>
    <mergeCell ref="E35:E37"/>
    <mergeCell ref="F35:F37"/>
    <mergeCell ref="E38:E40"/>
    <mergeCell ref="F38:F40"/>
    <mergeCell ref="E41:E43"/>
    <mergeCell ref="F41:F43"/>
    <mergeCell ref="E44:E46"/>
    <mergeCell ref="F44:F46"/>
    <mergeCell ref="E47:E49"/>
    <mergeCell ref="F47:F49"/>
    <mergeCell ref="E50:E52"/>
    <mergeCell ref="F50:F52"/>
    <mergeCell ref="E53:E54"/>
    <mergeCell ref="F53:F54"/>
  </mergeCells>
  <phoneticPr fontId="3" type="noConversion"/>
  <hyperlinks>
    <hyperlink ref="F5" r:id="rId1"/>
    <hyperlink ref="F20" r:id="rId2"/>
    <hyperlink ref="F23" r:id="rId3"/>
    <hyperlink ref="F29" r:id="rId4"/>
    <hyperlink ref="F38" r:id="rId5"/>
    <hyperlink ref="F47" r:id="rId6"/>
    <hyperlink ref="F50" r:id="rId7" display="https://forms.office.com/pages/designpagev2.aspx?origin=OfficeDotCom&amp;lang=es-419&amp;sessionid=a7d4d440-24d5-43ee-80e7-544b9d1e3877&amp;route=CreateCenter&amp;subpage=design&amp;id=EZDKymp73kSGHwlaLKiDt66A0nzvQqJLu6urKRaNRJ5UQ0YzMVRNMkRFVkhMRjhWSlYxWDlJMjVRSy4u&amp;analysis=false&amp;preview=%257B%2522ViewModeIndex%2522%3A1%257D"/>
    <hyperlink ref="F53" r:id="rId8"/>
    <hyperlink ref="F35" r:id="rId9"/>
    <hyperlink ref="F17" r:id="rId10"/>
    <hyperlink ref="F2" r:id="rId11"/>
    <hyperlink ref="F8" r:id="rId12"/>
    <hyperlink ref="F26" r:id="rId13"/>
    <hyperlink ref="F44" r:id="rId14"/>
  </hyperlinks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1"/>
  <sheetViews>
    <sheetView workbookViewId="0"/>
  </sheetViews>
  <sheetFormatPr baseColWidth="10" defaultRowHeight="15.75" x14ac:dyDescent="0.25"/>
  <cols>
    <col min="1" max="1" width="11.42578125" style="1"/>
    <col min="2" max="2" width="11.42578125" style="27"/>
    <col min="3" max="3" width="13.85546875" style="1" customWidth="1"/>
    <col min="4" max="4" width="50.28515625" style="1" customWidth="1"/>
    <col min="5" max="5" width="62.140625" style="1" customWidth="1"/>
    <col min="6" max="6" width="43.140625" style="1" customWidth="1"/>
    <col min="7" max="8" width="29" style="7" customWidth="1"/>
    <col min="9" max="11" width="28.85546875" style="7" customWidth="1"/>
    <col min="12" max="12" width="23.85546875" style="7" customWidth="1"/>
    <col min="13" max="13" width="30.42578125" style="7" customWidth="1"/>
    <col min="14" max="14" width="31" style="7" customWidth="1"/>
    <col min="15" max="15" width="33" style="7" customWidth="1"/>
    <col min="16" max="17" width="26.42578125" style="7" customWidth="1"/>
    <col min="18" max="19" width="30.85546875" style="7" customWidth="1"/>
    <col min="20" max="20" width="15.5703125" style="7" customWidth="1"/>
    <col min="21" max="21" width="21.85546875" style="8" customWidth="1"/>
    <col min="22" max="22" width="14.140625" style="1" customWidth="1"/>
    <col min="23" max="23" width="18.7109375" style="8" customWidth="1"/>
    <col min="24" max="24" width="14.140625" style="1" customWidth="1"/>
    <col min="25" max="25" width="11.42578125" style="7" customWidth="1"/>
    <col min="26" max="26" width="14.140625" style="1" customWidth="1"/>
    <col min="27" max="27" width="24.85546875" style="27" bestFit="1" customWidth="1"/>
    <col min="28" max="28" width="23.42578125" style="8" bestFit="1" customWidth="1"/>
    <col min="29" max="16384" width="11.42578125" style="1"/>
  </cols>
  <sheetData>
    <row r="1" spans="1:28" s="6" customFormat="1" ht="18" customHeight="1" x14ac:dyDescent="0.3">
      <c r="A1" s="4" t="s">
        <v>0</v>
      </c>
      <c r="B1" s="23" t="s">
        <v>3</v>
      </c>
      <c r="C1" s="4" t="s">
        <v>1</v>
      </c>
      <c r="D1" s="4" t="s">
        <v>2</v>
      </c>
      <c r="E1" s="4" t="s">
        <v>9</v>
      </c>
      <c r="F1" s="4" t="s">
        <v>237</v>
      </c>
      <c r="G1" s="18" t="s">
        <v>190</v>
      </c>
      <c r="H1" s="18" t="s">
        <v>191</v>
      </c>
      <c r="I1" s="18" t="s">
        <v>193</v>
      </c>
      <c r="J1" s="18" t="s">
        <v>197</v>
      </c>
      <c r="K1" s="18" t="s">
        <v>198</v>
      </c>
      <c r="L1" s="18" t="s">
        <v>202</v>
      </c>
      <c r="M1" s="18" t="s">
        <v>204</v>
      </c>
      <c r="N1" s="18" t="s">
        <v>208</v>
      </c>
      <c r="O1" s="18" t="s">
        <v>211</v>
      </c>
      <c r="P1" s="18" t="s">
        <v>214</v>
      </c>
      <c r="Q1" s="18" t="s">
        <v>215</v>
      </c>
      <c r="R1" s="18" t="s">
        <v>236</v>
      </c>
      <c r="S1" s="18" t="s">
        <v>328</v>
      </c>
      <c r="T1" s="14" t="s">
        <v>6</v>
      </c>
      <c r="U1" s="16" t="s">
        <v>5</v>
      </c>
      <c r="V1" s="14" t="s">
        <v>6</v>
      </c>
      <c r="W1" s="16" t="s">
        <v>7</v>
      </c>
      <c r="X1" s="14" t="s">
        <v>6</v>
      </c>
      <c r="Y1" s="20" t="s">
        <v>9</v>
      </c>
      <c r="Z1" s="14" t="s">
        <v>6</v>
      </c>
      <c r="AA1" s="19" t="s">
        <v>8</v>
      </c>
      <c r="AB1" s="19" t="s">
        <v>334</v>
      </c>
    </row>
    <row r="2" spans="1:28" ht="18" customHeight="1" x14ac:dyDescent="0.25">
      <c r="A2" s="2">
        <v>1</v>
      </c>
      <c r="B2" s="52">
        <v>1</v>
      </c>
      <c r="C2" s="2">
        <v>2039424</v>
      </c>
      <c r="D2" s="3" t="s">
        <v>77</v>
      </c>
      <c r="E2" s="52" t="s">
        <v>238</v>
      </c>
      <c r="F2" s="53" t="s">
        <v>239</v>
      </c>
      <c r="G2" s="7">
        <v>0</v>
      </c>
      <c r="H2" s="7">
        <v>0</v>
      </c>
      <c r="I2" s="7">
        <v>50</v>
      </c>
      <c r="J2" s="7">
        <v>50</v>
      </c>
      <c r="K2" s="7">
        <v>80</v>
      </c>
      <c r="L2" s="7">
        <v>50</v>
      </c>
      <c r="M2" s="7">
        <v>90</v>
      </c>
      <c r="N2" s="7">
        <v>80</v>
      </c>
      <c r="O2" s="7">
        <v>95</v>
      </c>
      <c r="P2" s="7">
        <v>90</v>
      </c>
      <c r="Q2" s="7">
        <v>90</v>
      </c>
      <c r="R2" s="7">
        <v>85</v>
      </c>
      <c r="S2" s="7">
        <v>0</v>
      </c>
      <c r="T2" s="11">
        <f>((G2+H2+I2+J2+K2+L2+M2+N2+P2+O2+Q2+R2+S2)/13)*0.3</f>
        <v>17.538461538461537</v>
      </c>
      <c r="U2" s="8">
        <v>42</v>
      </c>
      <c r="V2" s="11">
        <f>U2*0.2</f>
        <v>8.4</v>
      </c>
      <c r="W2" s="7">
        <v>95</v>
      </c>
      <c r="X2" s="11">
        <f>W2*0.2</f>
        <v>19</v>
      </c>
      <c r="Y2" s="7">
        <v>60</v>
      </c>
      <c r="Z2" s="11">
        <f>Y2*0.3</f>
        <v>18</v>
      </c>
      <c r="AA2" s="24">
        <f>T2+V2+X2+Z2</f>
        <v>62.938461538461539</v>
      </c>
      <c r="AB2" s="8">
        <v>77</v>
      </c>
    </row>
    <row r="3" spans="1:28" ht="18" customHeight="1" x14ac:dyDescent="0.25">
      <c r="A3" s="2">
        <v>2</v>
      </c>
      <c r="B3" s="52"/>
      <c r="C3" s="2">
        <v>1996783</v>
      </c>
      <c r="D3" s="3" t="s">
        <v>78</v>
      </c>
      <c r="E3" s="52"/>
      <c r="F3" s="52"/>
      <c r="G3" s="7">
        <v>75</v>
      </c>
      <c r="H3" s="7">
        <v>60</v>
      </c>
      <c r="I3" s="7">
        <v>40</v>
      </c>
      <c r="J3" s="7">
        <v>80</v>
      </c>
      <c r="K3" s="7">
        <v>80</v>
      </c>
      <c r="L3" s="7">
        <v>90</v>
      </c>
      <c r="M3" s="7">
        <v>85</v>
      </c>
      <c r="N3" s="7">
        <v>80</v>
      </c>
      <c r="O3" s="7">
        <v>95</v>
      </c>
      <c r="P3" s="7">
        <v>90</v>
      </c>
      <c r="Q3" s="7">
        <v>20</v>
      </c>
      <c r="R3" s="7">
        <v>85</v>
      </c>
      <c r="S3" s="7">
        <v>65</v>
      </c>
      <c r="T3" s="11">
        <f t="shared" ref="T3:T41" si="0">((G3+H3+I3+J3+K3+L3+M3+N3+P3+O3+Q3+R3+S3)/13)*0.3</f>
        <v>21.807692307692307</v>
      </c>
      <c r="U3" s="8">
        <v>78</v>
      </c>
      <c r="V3" s="11">
        <f t="shared" ref="V3:V41" si="1">U3*0.2</f>
        <v>15.600000000000001</v>
      </c>
      <c r="W3" s="7">
        <v>79</v>
      </c>
      <c r="X3" s="11">
        <f t="shared" ref="X3:X41" si="2">W3*0.2</f>
        <v>15.8</v>
      </c>
      <c r="Y3" s="7">
        <v>65</v>
      </c>
      <c r="Z3" s="11">
        <f t="shared" ref="Z3:Z41" si="3">Y3*0.3</f>
        <v>19.5</v>
      </c>
      <c r="AA3" s="24">
        <f t="shared" ref="AA3:AA41" si="4">T3+V3+X3+Z3</f>
        <v>72.707692307692312</v>
      </c>
    </row>
    <row r="4" spans="1:28" ht="18" customHeight="1" x14ac:dyDescent="0.25">
      <c r="A4" s="2">
        <v>3</v>
      </c>
      <c r="B4" s="52"/>
      <c r="C4" s="2">
        <v>2057794</v>
      </c>
      <c r="D4" s="3" t="s">
        <v>11</v>
      </c>
      <c r="E4" s="52"/>
      <c r="F4" s="52"/>
      <c r="G4" s="7">
        <v>80</v>
      </c>
      <c r="H4" s="7">
        <v>70</v>
      </c>
      <c r="I4" s="7">
        <v>100</v>
      </c>
      <c r="J4" s="7">
        <v>80</v>
      </c>
      <c r="K4" s="7">
        <v>60</v>
      </c>
      <c r="L4" s="7">
        <v>100</v>
      </c>
      <c r="M4" s="7">
        <v>85</v>
      </c>
      <c r="N4" s="7">
        <v>100</v>
      </c>
      <c r="O4" s="7">
        <v>95</v>
      </c>
      <c r="P4" s="7">
        <v>100</v>
      </c>
      <c r="Q4" s="7">
        <v>90</v>
      </c>
      <c r="R4" s="7">
        <v>90</v>
      </c>
      <c r="S4" s="7">
        <v>70</v>
      </c>
      <c r="T4" s="11">
        <f t="shared" si="0"/>
        <v>25.846153846153847</v>
      </c>
      <c r="U4" s="8">
        <v>61</v>
      </c>
      <c r="V4" s="11">
        <f t="shared" si="1"/>
        <v>12.200000000000001</v>
      </c>
      <c r="W4" s="7">
        <v>92</v>
      </c>
      <c r="X4" s="11">
        <f t="shared" si="2"/>
        <v>18.400000000000002</v>
      </c>
      <c r="Y4" s="7">
        <v>70</v>
      </c>
      <c r="Z4" s="11">
        <f t="shared" si="3"/>
        <v>21</v>
      </c>
      <c r="AA4" s="24">
        <f t="shared" si="4"/>
        <v>77.446153846153848</v>
      </c>
    </row>
    <row r="5" spans="1:28" ht="18" customHeight="1" x14ac:dyDescent="0.25">
      <c r="A5" s="2">
        <v>4</v>
      </c>
      <c r="B5" s="52">
        <v>2</v>
      </c>
      <c r="C5" s="2">
        <v>2043057</v>
      </c>
      <c r="D5" s="3" t="s">
        <v>79</v>
      </c>
      <c r="E5" s="52" t="s">
        <v>240</v>
      </c>
      <c r="F5" s="53" t="s">
        <v>241</v>
      </c>
      <c r="G5" s="7">
        <v>40</v>
      </c>
      <c r="H5" s="7">
        <v>60</v>
      </c>
      <c r="I5" s="21">
        <v>50</v>
      </c>
      <c r="J5" s="7">
        <v>90</v>
      </c>
      <c r="K5" s="7">
        <v>60</v>
      </c>
      <c r="L5" s="7">
        <v>60</v>
      </c>
      <c r="M5" s="7">
        <v>90</v>
      </c>
      <c r="N5" s="7">
        <v>100</v>
      </c>
      <c r="O5" s="7">
        <v>95</v>
      </c>
      <c r="P5" s="7">
        <v>0</v>
      </c>
      <c r="Q5" s="7">
        <v>80</v>
      </c>
      <c r="R5" s="7">
        <v>90</v>
      </c>
      <c r="S5" s="7">
        <v>50</v>
      </c>
      <c r="T5" s="11">
        <f t="shared" si="0"/>
        <v>19.96153846153846</v>
      </c>
      <c r="U5" s="8">
        <v>60</v>
      </c>
      <c r="V5" s="11">
        <f t="shared" si="1"/>
        <v>12</v>
      </c>
      <c r="W5" s="7">
        <v>71</v>
      </c>
      <c r="X5" s="11">
        <f t="shared" si="2"/>
        <v>14.200000000000001</v>
      </c>
      <c r="Y5" s="51">
        <v>60</v>
      </c>
      <c r="Z5" s="11">
        <f t="shared" si="3"/>
        <v>18</v>
      </c>
      <c r="AA5" s="24">
        <f t="shared" si="4"/>
        <v>64.16153846153847</v>
      </c>
      <c r="AB5" s="8">
        <v>71</v>
      </c>
    </row>
    <row r="6" spans="1:28" ht="18" customHeight="1" x14ac:dyDescent="0.25">
      <c r="A6" s="2">
        <v>5</v>
      </c>
      <c r="B6" s="52"/>
      <c r="C6" s="2">
        <v>2025694</v>
      </c>
      <c r="D6" s="3" t="s">
        <v>80</v>
      </c>
      <c r="E6" s="52"/>
      <c r="F6" s="52"/>
      <c r="G6" s="7">
        <v>0</v>
      </c>
      <c r="H6" s="7">
        <v>50</v>
      </c>
      <c r="I6" s="7">
        <v>80</v>
      </c>
      <c r="J6" s="7">
        <v>100</v>
      </c>
      <c r="K6" s="7">
        <v>60</v>
      </c>
      <c r="L6" s="7">
        <v>90</v>
      </c>
      <c r="M6" s="7">
        <v>90</v>
      </c>
      <c r="N6" s="7">
        <v>100</v>
      </c>
      <c r="O6" s="7">
        <v>95</v>
      </c>
      <c r="P6" s="7">
        <v>100</v>
      </c>
      <c r="Q6" s="7">
        <v>100</v>
      </c>
      <c r="R6" s="7">
        <v>90</v>
      </c>
      <c r="S6" s="7">
        <v>55</v>
      </c>
      <c r="T6" s="11">
        <f t="shared" si="0"/>
        <v>23.307692307692307</v>
      </c>
      <c r="U6" s="8">
        <v>51</v>
      </c>
      <c r="V6" s="11">
        <f t="shared" si="1"/>
        <v>10.200000000000001</v>
      </c>
      <c r="W6" s="7">
        <v>65</v>
      </c>
      <c r="X6" s="11">
        <f t="shared" si="2"/>
        <v>13</v>
      </c>
      <c r="Y6" s="51">
        <v>50</v>
      </c>
      <c r="Z6" s="11">
        <f t="shared" si="3"/>
        <v>15</v>
      </c>
      <c r="AA6" s="24">
        <f t="shared" si="4"/>
        <v>61.507692307692309</v>
      </c>
      <c r="AB6" s="8">
        <v>70</v>
      </c>
    </row>
    <row r="7" spans="1:28" ht="18" customHeight="1" x14ac:dyDescent="0.25">
      <c r="A7" s="2">
        <v>6</v>
      </c>
      <c r="B7" s="52"/>
      <c r="C7" s="2">
        <v>1891813</v>
      </c>
      <c r="D7" s="3" t="s">
        <v>81</v>
      </c>
      <c r="E7" s="52"/>
      <c r="F7" s="52"/>
      <c r="G7" s="7">
        <v>80</v>
      </c>
      <c r="H7" s="7">
        <v>70</v>
      </c>
      <c r="I7" s="7">
        <v>70</v>
      </c>
      <c r="J7" s="7">
        <v>40</v>
      </c>
      <c r="K7" s="7">
        <v>50</v>
      </c>
      <c r="L7" s="7">
        <v>50</v>
      </c>
      <c r="M7" s="7">
        <v>90</v>
      </c>
      <c r="N7" s="7">
        <v>70</v>
      </c>
      <c r="O7" s="7">
        <v>100</v>
      </c>
      <c r="P7" s="7">
        <v>60</v>
      </c>
      <c r="Q7" s="7">
        <v>80</v>
      </c>
      <c r="R7" s="7">
        <v>85</v>
      </c>
      <c r="S7" s="7">
        <v>60</v>
      </c>
      <c r="T7" s="11">
        <f t="shared" si="0"/>
        <v>20.884615384615383</v>
      </c>
      <c r="U7" s="8">
        <v>60</v>
      </c>
      <c r="V7" s="11">
        <f t="shared" si="1"/>
        <v>12</v>
      </c>
      <c r="W7" s="7">
        <v>67</v>
      </c>
      <c r="X7" s="11">
        <f t="shared" si="2"/>
        <v>13.4</v>
      </c>
      <c r="Y7" s="51">
        <v>55</v>
      </c>
      <c r="Z7" s="11">
        <f t="shared" si="3"/>
        <v>16.5</v>
      </c>
      <c r="AA7" s="24">
        <f t="shared" si="4"/>
        <v>62.784615384615385</v>
      </c>
      <c r="AB7" s="8">
        <v>81</v>
      </c>
    </row>
    <row r="8" spans="1:28" ht="18" customHeight="1" x14ac:dyDescent="0.25">
      <c r="A8" s="2">
        <v>7</v>
      </c>
      <c r="B8" s="52">
        <v>3</v>
      </c>
      <c r="C8" s="2">
        <v>1964348</v>
      </c>
      <c r="D8" s="3" t="s">
        <v>82</v>
      </c>
      <c r="E8" s="52" t="s">
        <v>242</v>
      </c>
      <c r="F8" s="53" t="s">
        <v>243</v>
      </c>
      <c r="G8" s="7">
        <v>60</v>
      </c>
      <c r="H8" s="7">
        <v>70</v>
      </c>
      <c r="I8" s="7">
        <v>100</v>
      </c>
      <c r="J8" s="7">
        <v>70</v>
      </c>
      <c r="K8" s="7">
        <v>50</v>
      </c>
      <c r="L8" s="7">
        <v>80</v>
      </c>
      <c r="M8" s="7">
        <v>90</v>
      </c>
      <c r="N8" s="7">
        <v>70</v>
      </c>
      <c r="O8" s="7">
        <v>100</v>
      </c>
      <c r="P8" s="7">
        <v>60</v>
      </c>
      <c r="Q8" s="7">
        <v>70</v>
      </c>
      <c r="R8" s="7">
        <v>85</v>
      </c>
      <c r="S8" s="7">
        <v>70</v>
      </c>
      <c r="T8" s="11">
        <f t="shared" si="0"/>
        <v>22.5</v>
      </c>
      <c r="U8" s="8">
        <v>54</v>
      </c>
      <c r="V8" s="11">
        <f t="shared" si="1"/>
        <v>10.8</v>
      </c>
      <c r="W8" s="7">
        <v>70</v>
      </c>
      <c r="X8" s="11">
        <f t="shared" si="2"/>
        <v>14</v>
      </c>
      <c r="Y8" s="21">
        <v>45</v>
      </c>
      <c r="Z8" s="11">
        <f t="shared" si="3"/>
        <v>13.5</v>
      </c>
      <c r="AA8" s="24">
        <f t="shared" si="4"/>
        <v>60.8</v>
      </c>
      <c r="AB8" s="8">
        <v>95</v>
      </c>
    </row>
    <row r="9" spans="1:28" ht="18" customHeight="1" x14ac:dyDescent="0.25">
      <c r="A9" s="2">
        <v>8</v>
      </c>
      <c r="B9" s="52"/>
      <c r="C9" s="2">
        <v>1973233</v>
      </c>
      <c r="D9" s="3" t="s">
        <v>83</v>
      </c>
      <c r="E9" s="52"/>
      <c r="F9" s="52"/>
      <c r="G9" s="7">
        <v>90</v>
      </c>
      <c r="H9" s="7">
        <v>70</v>
      </c>
      <c r="I9" s="7">
        <v>60</v>
      </c>
      <c r="J9" s="7">
        <v>80</v>
      </c>
      <c r="K9" s="7">
        <v>75</v>
      </c>
      <c r="L9" s="7">
        <v>60</v>
      </c>
      <c r="M9" s="7">
        <v>95</v>
      </c>
      <c r="N9" s="7">
        <v>70</v>
      </c>
      <c r="O9" s="7">
        <v>100</v>
      </c>
      <c r="P9" s="7">
        <v>60</v>
      </c>
      <c r="Q9" s="7">
        <v>80</v>
      </c>
      <c r="R9" s="7">
        <v>85</v>
      </c>
      <c r="S9" s="7">
        <v>60</v>
      </c>
      <c r="T9" s="11">
        <f t="shared" si="0"/>
        <v>22.73076923076923</v>
      </c>
      <c r="U9" s="8">
        <v>45</v>
      </c>
      <c r="V9" s="11">
        <f t="shared" si="1"/>
        <v>9</v>
      </c>
      <c r="W9" s="7">
        <v>75</v>
      </c>
      <c r="X9" s="11">
        <f t="shared" si="2"/>
        <v>15</v>
      </c>
      <c r="Y9" s="21">
        <v>50</v>
      </c>
      <c r="Z9" s="11">
        <f t="shared" si="3"/>
        <v>15</v>
      </c>
      <c r="AA9" s="24">
        <f t="shared" si="4"/>
        <v>61.730769230769226</v>
      </c>
      <c r="AB9" s="8">
        <v>80</v>
      </c>
    </row>
    <row r="10" spans="1:28" ht="18" customHeight="1" x14ac:dyDescent="0.25">
      <c r="A10" s="2">
        <v>9</v>
      </c>
      <c r="B10" s="52"/>
      <c r="C10" s="2">
        <v>2054153</v>
      </c>
      <c r="D10" s="3" t="s">
        <v>84</v>
      </c>
      <c r="E10" s="52"/>
      <c r="F10" s="52"/>
      <c r="G10" s="7">
        <v>95</v>
      </c>
      <c r="H10" s="7">
        <v>70</v>
      </c>
      <c r="I10" s="7">
        <v>100</v>
      </c>
      <c r="J10" s="7">
        <v>100</v>
      </c>
      <c r="K10" s="7">
        <v>75</v>
      </c>
      <c r="L10" s="7">
        <v>100</v>
      </c>
      <c r="M10" s="21">
        <v>100</v>
      </c>
      <c r="N10" s="7">
        <v>75</v>
      </c>
      <c r="O10" s="7">
        <v>100</v>
      </c>
      <c r="P10" s="7">
        <v>100</v>
      </c>
      <c r="Q10" s="7">
        <v>100</v>
      </c>
      <c r="R10" s="7">
        <v>85</v>
      </c>
      <c r="S10" s="7">
        <v>65</v>
      </c>
      <c r="T10" s="11">
        <f t="shared" si="0"/>
        <v>26.884615384615383</v>
      </c>
      <c r="U10" s="8">
        <v>80</v>
      </c>
      <c r="V10" s="11">
        <f t="shared" si="1"/>
        <v>16</v>
      </c>
      <c r="W10" s="7">
        <v>80</v>
      </c>
      <c r="X10" s="11">
        <f t="shared" si="2"/>
        <v>16</v>
      </c>
      <c r="Y10" s="21">
        <v>55</v>
      </c>
      <c r="Z10" s="11">
        <f t="shared" si="3"/>
        <v>16.5</v>
      </c>
      <c r="AA10" s="24">
        <f t="shared" si="4"/>
        <v>75.384615384615387</v>
      </c>
    </row>
    <row r="11" spans="1:28" ht="18" customHeight="1" x14ac:dyDescent="0.25">
      <c r="A11" s="2">
        <v>10</v>
      </c>
      <c r="B11" s="52">
        <v>4</v>
      </c>
      <c r="C11" s="2">
        <v>1801008</v>
      </c>
      <c r="D11" s="3" t="s">
        <v>85</v>
      </c>
      <c r="E11" s="52" t="s">
        <v>244</v>
      </c>
      <c r="F11" s="53" t="s">
        <v>245</v>
      </c>
      <c r="G11" s="7">
        <v>95</v>
      </c>
      <c r="H11" s="7">
        <v>60</v>
      </c>
      <c r="I11" s="7">
        <v>90</v>
      </c>
      <c r="J11" s="7">
        <v>90</v>
      </c>
      <c r="K11" s="7">
        <v>75</v>
      </c>
      <c r="L11" s="7">
        <v>100</v>
      </c>
      <c r="M11" s="7">
        <v>95</v>
      </c>
      <c r="N11" s="7">
        <v>75</v>
      </c>
      <c r="O11" s="7">
        <v>100</v>
      </c>
      <c r="P11" s="7">
        <v>90</v>
      </c>
      <c r="Q11" s="7">
        <v>30</v>
      </c>
      <c r="R11" s="7">
        <v>85</v>
      </c>
      <c r="S11" s="7">
        <v>70</v>
      </c>
      <c r="T11" s="11">
        <f t="shared" si="0"/>
        <v>24.346153846153847</v>
      </c>
      <c r="U11" s="8">
        <v>58</v>
      </c>
      <c r="V11" s="11">
        <f t="shared" si="1"/>
        <v>11.600000000000001</v>
      </c>
      <c r="W11" s="7">
        <v>100</v>
      </c>
      <c r="X11" s="11">
        <f t="shared" si="2"/>
        <v>20</v>
      </c>
      <c r="Y11" s="21">
        <v>60</v>
      </c>
      <c r="Z11" s="11">
        <f t="shared" si="3"/>
        <v>18</v>
      </c>
      <c r="AA11" s="24">
        <f t="shared" si="4"/>
        <v>73.946153846153848</v>
      </c>
    </row>
    <row r="12" spans="1:28" ht="18" customHeight="1" x14ac:dyDescent="0.25">
      <c r="A12" s="2">
        <v>11</v>
      </c>
      <c r="B12" s="52"/>
      <c r="C12" s="2">
        <v>2055388</v>
      </c>
      <c r="D12" s="3" t="s">
        <v>86</v>
      </c>
      <c r="E12" s="52"/>
      <c r="F12" s="52"/>
      <c r="G12" s="7">
        <v>90</v>
      </c>
      <c r="H12" s="7">
        <v>70</v>
      </c>
      <c r="I12" s="7">
        <v>80</v>
      </c>
      <c r="J12" s="7">
        <v>70</v>
      </c>
      <c r="K12" s="7">
        <v>95</v>
      </c>
      <c r="L12" s="7">
        <v>70</v>
      </c>
      <c r="M12" s="7">
        <v>90</v>
      </c>
      <c r="N12" s="7">
        <v>75</v>
      </c>
      <c r="O12" s="7">
        <v>100</v>
      </c>
      <c r="P12" s="7">
        <v>90</v>
      </c>
      <c r="Q12" s="7">
        <v>60</v>
      </c>
      <c r="R12" s="7">
        <v>85</v>
      </c>
      <c r="S12" s="7">
        <v>60</v>
      </c>
      <c r="T12" s="11">
        <f t="shared" si="0"/>
        <v>23.884615384615383</v>
      </c>
      <c r="U12" s="8">
        <v>45</v>
      </c>
      <c r="V12" s="11">
        <f t="shared" si="1"/>
        <v>9</v>
      </c>
      <c r="W12" s="7">
        <v>73</v>
      </c>
      <c r="X12" s="11">
        <f t="shared" si="2"/>
        <v>14.600000000000001</v>
      </c>
      <c r="Y12" s="21">
        <v>55</v>
      </c>
      <c r="Z12" s="11">
        <f t="shared" si="3"/>
        <v>16.5</v>
      </c>
      <c r="AA12" s="24">
        <f t="shared" si="4"/>
        <v>63.984615384615388</v>
      </c>
      <c r="AB12" s="8">
        <v>95</v>
      </c>
    </row>
    <row r="13" spans="1:28" ht="18" customHeight="1" x14ac:dyDescent="0.25">
      <c r="A13" s="2">
        <v>12</v>
      </c>
      <c r="B13" s="52"/>
      <c r="C13" s="2">
        <v>2046621</v>
      </c>
      <c r="D13" s="3" t="s">
        <v>87</v>
      </c>
      <c r="E13" s="52"/>
      <c r="F13" s="52"/>
      <c r="G13" s="7">
        <v>80</v>
      </c>
      <c r="H13" s="7">
        <v>30</v>
      </c>
      <c r="I13" s="7">
        <v>70</v>
      </c>
      <c r="J13" s="7">
        <v>40</v>
      </c>
      <c r="K13" s="7">
        <v>95</v>
      </c>
      <c r="L13" s="7">
        <v>50</v>
      </c>
      <c r="M13" s="7">
        <v>90</v>
      </c>
      <c r="N13" s="7">
        <v>100</v>
      </c>
      <c r="O13" s="7">
        <v>90</v>
      </c>
      <c r="P13" s="7">
        <v>0</v>
      </c>
      <c r="Q13" s="7">
        <v>70</v>
      </c>
      <c r="R13" s="7">
        <v>90</v>
      </c>
      <c r="S13" s="7">
        <v>65</v>
      </c>
      <c r="T13" s="11">
        <f t="shared" si="0"/>
        <v>20.076923076923077</v>
      </c>
      <c r="U13" s="8">
        <v>66</v>
      </c>
      <c r="V13" s="11">
        <f t="shared" si="1"/>
        <v>13.200000000000001</v>
      </c>
      <c r="W13" s="7">
        <v>75</v>
      </c>
      <c r="X13" s="11">
        <f t="shared" si="2"/>
        <v>15</v>
      </c>
      <c r="Y13" s="7">
        <v>50</v>
      </c>
      <c r="Z13" s="11">
        <f t="shared" si="3"/>
        <v>15</v>
      </c>
      <c r="AA13" s="24">
        <f t="shared" si="4"/>
        <v>63.276923076923076</v>
      </c>
      <c r="AB13" s="8">
        <v>82</v>
      </c>
    </row>
    <row r="14" spans="1:28" ht="18" customHeight="1" x14ac:dyDescent="0.25">
      <c r="A14" s="2">
        <v>13</v>
      </c>
      <c r="B14" s="52">
        <v>5</v>
      </c>
      <c r="C14" s="2">
        <v>2134150</v>
      </c>
      <c r="D14" s="3" t="s">
        <v>12</v>
      </c>
      <c r="E14" s="52" t="s">
        <v>246</v>
      </c>
      <c r="F14" s="53" t="s">
        <v>247</v>
      </c>
      <c r="G14" s="7">
        <v>100</v>
      </c>
      <c r="H14" s="7">
        <v>100</v>
      </c>
      <c r="I14" s="7">
        <v>100</v>
      </c>
      <c r="J14" s="7">
        <v>90</v>
      </c>
      <c r="K14" s="7">
        <v>95</v>
      </c>
      <c r="L14" s="7">
        <v>100</v>
      </c>
      <c r="M14" s="7">
        <v>95</v>
      </c>
      <c r="N14" s="7">
        <v>100</v>
      </c>
      <c r="O14" s="7">
        <v>90</v>
      </c>
      <c r="P14" s="7">
        <v>90</v>
      </c>
      <c r="Q14" s="7">
        <v>100</v>
      </c>
      <c r="R14" s="7">
        <v>90</v>
      </c>
      <c r="S14" s="7">
        <v>75</v>
      </c>
      <c r="T14" s="11">
        <f t="shared" si="0"/>
        <v>28.269230769230766</v>
      </c>
      <c r="U14" s="8">
        <v>89</v>
      </c>
      <c r="V14" s="11">
        <f t="shared" si="1"/>
        <v>17.8</v>
      </c>
      <c r="W14" s="7">
        <v>100</v>
      </c>
      <c r="X14" s="11">
        <f t="shared" si="2"/>
        <v>20</v>
      </c>
      <c r="Y14" s="7">
        <v>70</v>
      </c>
      <c r="Z14" s="11">
        <f t="shared" si="3"/>
        <v>21</v>
      </c>
      <c r="AA14" s="24">
        <f t="shared" si="4"/>
        <v>87.069230769230771</v>
      </c>
    </row>
    <row r="15" spans="1:28" ht="18" customHeight="1" x14ac:dyDescent="0.25">
      <c r="A15" s="2">
        <v>14</v>
      </c>
      <c r="B15" s="52"/>
      <c r="C15" s="50">
        <v>2045249</v>
      </c>
      <c r="D15" s="3" t="s">
        <v>13</v>
      </c>
      <c r="E15" s="52"/>
      <c r="F15" s="52"/>
      <c r="G15" s="7">
        <v>95</v>
      </c>
      <c r="H15" s="7">
        <v>90</v>
      </c>
      <c r="I15" s="7">
        <v>100</v>
      </c>
      <c r="J15" s="7">
        <v>100</v>
      </c>
      <c r="K15" s="7">
        <v>95</v>
      </c>
      <c r="L15" s="7">
        <v>100</v>
      </c>
      <c r="M15" s="7">
        <v>95</v>
      </c>
      <c r="N15" s="7">
        <v>100</v>
      </c>
      <c r="O15" s="7">
        <v>90</v>
      </c>
      <c r="P15" s="7">
        <v>90</v>
      </c>
      <c r="Q15" s="7">
        <v>100</v>
      </c>
      <c r="R15" s="7">
        <v>90</v>
      </c>
      <c r="S15" s="7">
        <v>65</v>
      </c>
      <c r="T15" s="11">
        <f t="shared" si="0"/>
        <v>27.923076923076923</v>
      </c>
      <c r="U15" s="8">
        <v>60</v>
      </c>
      <c r="V15" s="11">
        <f t="shared" si="1"/>
        <v>12</v>
      </c>
      <c r="W15" s="7">
        <v>82</v>
      </c>
      <c r="X15" s="11">
        <f t="shared" si="2"/>
        <v>16.400000000000002</v>
      </c>
      <c r="Y15" s="7">
        <v>20</v>
      </c>
      <c r="Z15" s="11">
        <f t="shared" si="3"/>
        <v>6</v>
      </c>
      <c r="AA15" s="24">
        <f t="shared" si="4"/>
        <v>62.323076923076925</v>
      </c>
      <c r="AB15" s="8">
        <v>88</v>
      </c>
    </row>
    <row r="16" spans="1:28" ht="18" customHeight="1" x14ac:dyDescent="0.25">
      <c r="A16" s="2">
        <v>15</v>
      </c>
      <c r="B16" s="52"/>
      <c r="C16" s="2">
        <v>1920620</v>
      </c>
      <c r="D16" s="3" t="s">
        <v>88</v>
      </c>
      <c r="E16" s="52"/>
      <c r="F16" s="52"/>
      <c r="G16" s="7">
        <v>80</v>
      </c>
      <c r="H16" s="7">
        <v>100</v>
      </c>
      <c r="I16" s="7">
        <v>70</v>
      </c>
      <c r="J16" s="7">
        <v>90</v>
      </c>
      <c r="K16" s="7">
        <v>95</v>
      </c>
      <c r="L16" s="7">
        <v>100</v>
      </c>
      <c r="M16" s="7">
        <v>95</v>
      </c>
      <c r="N16" s="7">
        <v>75</v>
      </c>
      <c r="O16" s="7">
        <v>100</v>
      </c>
      <c r="P16" s="7">
        <v>100</v>
      </c>
      <c r="Q16" s="7">
        <v>100</v>
      </c>
      <c r="R16" s="7">
        <v>90</v>
      </c>
      <c r="S16" s="7">
        <v>70</v>
      </c>
      <c r="T16" s="11">
        <f t="shared" si="0"/>
        <v>26.884615384615383</v>
      </c>
      <c r="U16" s="8">
        <v>100</v>
      </c>
      <c r="V16" s="11">
        <f t="shared" si="1"/>
        <v>20</v>
      </c>
      <c r="W16" s="7">
        <v>79</v>
      </c>
      <c r="X16" s="11">
        <f t="shared" si="2"/>
        <v>15.8</v>
      </c>
      <c r="Y16" s="7">
        <v>65</v>
      </c>
      <c r="Z16" s="11">
        <f t="shared" si="3"/>
        <v>19.5</v>
      </c>
      <c r="AA16" s="24">
        <f t="shared" si="4"/>
        <v>82.184615384615384</v>
      </c>
    </row>
    <row r="17" spans="1:28" ht="18" customHeight="1" x14ac:dyDescent="0.25">
      <c r="A17" s="2">
        <v>16</v>
      </c>
      <c r="B17" s="52">
        <v>6</v>
      </c>
      <c r="C17" s="2">
        <v>2172340</v>
      </c>
      <c r="D17" s="3" t="s">
        <v>89</v>
      </c>
      <c r="E17" s="52" t="s">
        <v>267</v>
      </c>
      <c r="F17" s="53" t="s">
        <v>248</v>
      </c>
      <c r="G17" s="7">
        <v>0</v>
      </c>
      <c r="H17" s="7">
        <v>100</v>
      </c>
      <c r="I17" s="7">
        <v>100</v>
      </c>
      <c r="J17" s="7">
        <v>0</v>
      </c>
      <c r="K17" s="7">
        <v>95</v>
      </c>
      <c r="L17" s="7">
        <v>80</v>
      </c>
      <c r="M17" s="7">
        <v>95</v>
      </c>
      <c r="N17" s="7">
        <v>75</v>
      </c>
      <c r="O17" s="7">
        <v>100</v>
      </c>
      <c r="P17" s="7">
        <v>0</v>
      </c>
      <c r="Q17" s="7">
        <v>100</v>
      </c>
      <c r="R17" s="7">
        <v>90</v>
      </c>
      <c r="S17" s="7">
        <v>70</v>
      </c>
      <c r="T17" s="11">
        <f t="shared" si="0"/>
        <v>20.884615384615383</v>
      </c>
      <c r="U17" s="8">
        <v>75</v>
      </c>
      <c r="V17" s="11">
        <f t="shared" si="1"/>
        <v>15</v>
      </c>
      <c r="W17" s="7">
        <v>75</v>
      </c>
      <c r="X17" s="11">
        <f t="shared" si="2"/>
        <v>15</v>
      </c>
      <c r="Y17" s="7">
        <v>75</v>
      </c>
      <c r="Z17" s="11">
        <f t="shared" si="3"/>
        <v>22.5</v>
      </c>
      <c r="AA17" s="24">
        <f t="shared" si="4"/>
        <v>73.384615384615387</v>
      </c>
    </row>
    <row r="18" spans="1:28" ht="18" customHeight="1" x14ac:dyDescent="0.25">
      <c r="A18" s="2">
        <v>17</v>
      </c>
      <c r="B18" s="52"/>
      <c r="C18" s="2">
        <v>2026705</v>
      </c>
      <c r="D18" s="3" t="s">
        <v>90</v>
      </c>
      <c r="E18" s="52"/>
      <c r="F18" s="52"/>
      <c r="G18" s="7">
        <v>70</v>
      </c>
      <c r="H18" s="7">
        <v>10</v>
      </c>
      <c r="I18" s="7">
        <v>90</v>
      </c>
      <c r="J18" s="7">
        <v>70</v>
      </c>
      <c r="K18" s="7">
        <v>70</v>
      </c>
      <c r="L18" s="7">
        <v>20</v>
      </c>
      <c r="M18" s="7">
        <v>85</v>
      </c>
      <c r="N18" s="7">
        <v>75</v>
      </c>
      <c r="O18" s="7">
        <v>100</v>
      </c>
      <c r="P18" s="7">
        <v>90</v>
      </c>
      <c r="Q18" s="7">
        <v>100</v>
      </c>
      <c r="R18" s="7">
        <v>90</v>
      </c>
      <c r="S18" s="7">
        <v>65</v>
      </c>
      <c r="T18" s="11">
        <f t="shared" si="0"/>
        <v>21.576923076923077</v>
      </c>
      <c r="U18" s="8">
        <v>55</v>
      </c>
      <c r="V18" s="11">
        <f t="shared" si="1"/>
        <v>11</v>
      </c>
      <c r="W18" s="7">
        <v>80</v>
      </c>
      <c r="X18" s="11">
        <f t="shared" si="2"/>
        <v>16</v>
      </c>
      <c r="Y18" s="7">
        <v>70</v>
      </c>
      <c r="Z18" s="11">
        <f t="shared" si="3"/>
        <v>21</v>
      </c>
      <c r="AA18" s="24">
        <f t="shared" si="4"/>
        <v>69.57692307692308</v>
      </c>
    </row>
    <row r="19" spans="1:28" ht="18" customHeight="1" x14ac:dyDescent="0.25">
      <c r="A19" s="2">
        <v>18</v>
      </c>
      <c r="B19" s="52"/>
      <c r="C19" s="2">
        <v>2000770</v>
      </c>
      <c r="D19" s="3" t="s">
        <v>91</v>
      </c>
      <c r="E19" s="52"/>
      <c r="F19" s="52"/>
      <c r="G19" s="7">
        <v>75</v>
      </c>
      <c r="H19" s="7">
        <v>80</v>
      </c>
      <c r="I19" s="7">
        <v>80</v>
      </c>
      <c r="J19" s="7">
        <v>100</v>
      </c>
      <c r="K19" s="7">
        <v>70</v>
      </c>
      <c r="L19" s="7">
        <v>100</v>
      </c>
      <c r="M19" s="7">
        <v>90</v>
      </c>
      <c r="N19" s="7">
        <v>80</v>
      </c>
      <c r="O19" s="7">
        <v>100</v>
      </c>
      <c r="P19" s="7">
        <v>100</v>
      </c>
      <c r="Q19" s="7">
        <v>90</v>
      </c>
      <c r="R19" s="7">
        <v>65</v>
      </c>
      <c r="S19" s="7">
        <v>60</v>
      </c>
      <c r="T19" s="11">
        <f t="shared" si="0"/>
        <v>25.15384615384615</v>
      </c>
      <c r="U19" s="8">
        <v>80</v>
      </c>
      <c r="V19" s="11">
        <f t="shared" si="1"/>
        <v>16</v>
      </c>
      <c r="W19" s="7">
        <v>82</v>
      </c>
      <c r="X19" s="11">
        <f t="shared" si="2"/>
        <v>16.400000000000002</v>
      </c>
      <c r="Y19" s="7">
        <v>80</v>
      </c>
      <c r="Z19" s="11">
        <f t="shared" si="3"/>
        <v>24</v>
      </c>
      <c r="AA19" s="24">
        <f t="shared" si="4"/>
        <v>81.553846153846152</v>
      </c>
    </row>
    <row r="20" spans="1:28" ht="18" customHeight="1" x14ac:dyDescent="0.25">
      <c r="A20" s="2">
        <v>19</v>
      </c>
      <c r="B20" s="52">
        <v>7</v>
      </c>
      <c r="C20" s="50">
        <v>1994785</v>
      </c>
      <c r="D20" s="3" t="s">
        <v>92</v>
      </c>
      <c r="E20" s="52" t="s">
        <v>249</v>
      </c>
      <c r="F20" s="53" t="s">
        <v>290</v>
      </c>
      <c r="G20" s="7">
        <v>80</v>
      </c>
      <c r="H20" s="7">
        <v>50</v>
      </c>
      <c r="I20" s="7">
        <v>70</v>
      </c>
      <c r="J20" s="7">
        <v>100</v>
      </c>
      <c r="K20" s="7">
        <v>70</v>
      </c>
      <c r="L20" s="7">
        <v>60</v>
      </c>
      <c r="M20" s="7">
        <v>100</v>
      </c>
      <c r="N20" s="7">
        <v>80</v>
      </c>
      <c r="O20" s="7">
        <v>100</v>
      </c>
      <c r="P20" s="7">
        <v>60</v>
      </c>
      <c r="Q20" s="7">
        <v>100</v>
      </c>
      <c r="R20" s="7">
        <v>65</v>
      </c>
      <c r="S20" s="7">
        <v>55</v>
      </c>
      <c r="T20" s="11">
        <f t="shared" si="0"/>
        <v>22.846153846153847</v>
      </c>
      <c r="U20" s="8">
        <v>70</v>
      </c>
      <c r="V20" s="11">
        <f t="shared" si="1"/>
        <v>14</v>
      </c>
      <c r="W20" s="7">
        <v>85</v>
      </c>
      <c r="X20" s="11">
        <f t="shared" si="2"/>
        <v>17</v>
      </c>
      <c r="Y20" s="7">
        <v>55</v>
      </c>
      <c r="Z20" s="11">
        <f t="shared" si="3"/>
        <v>16.5</v>
      </c>
      <c r="AA20" s="24">
        <f t="shared" si="4"/>
        <v>70.34615384615384</v>
      </c>
    </row>
    <row r="21" spans="1:28" ht="18" customHeight="1" x14ac:dyDescent="0.25">
      <c r="A21" s="2">
        <v>20</v>
      </c>
      <c r="B21" s="52"/>
      <c r="C21" s="2">
        <v>2057912</v>
      </c>
      <c r="D21" s="3" t="s">
        <v>93</v>
      </c>
      <c r="E21" s="52"/>
      <c r="F21" s="52"/>
      <c r="G21" s="7">
        <v>90</v>
      </c>
      <c r="H21" s="7">
        <v>80</v>
      </c>
      <c r="I21" s="7">
        <v>80</v>
      </c>
      <c r="J21" s="7">
        <v>40</v>
      </c>
      <c r="K21" s="7">
        <v>85</v>
      </c>
      <c r="L21" s="7">
        <v>40</v>
      </c>
      <c r="M21" s="7">
        <v>90</v>
      </c>
      <c r="N21" s="7">
        <v>80</v>
      </c>
      <c r="O21" s="7">
        <v>100</v>
      </c>
      <c r="P21" s="7">
        <v>60</v>
      </c>
      <c r="Q21" s="7">
        <v>100</v>
      </c>
      <c r="R21" s="7">
        <v>65</v>
      </c>
      <c r="S21" s="7">
        <v>0</v>
      </c>
      <c r="T21" s="11">
        <f t="shared" si="0"/>
        <v>21</v>
      </c>
      <c r="U21" s="8">
        <v>73</v>
      </c>
      <c r="V21" s="11">
        <f t="shared" si="1"/>
        <v>14.600000000000001</v>
      </c>
      <c r="W21" s="51">
        <v>63</v>
      </c>
      <c r="X21" s="11">
        <f t="shared" si="2"/>
        <v>12.600000000000001</v>
      </c>
      <c r="Y21" s="7">
        <v>40</v>
      </c>
      <c r="Z21" s="11">
        <f t="shared" si="3"/>
        <v>12</v>
      </c>
      <c r="AA21" s="24">
        <f t="shared" si="4"/>
        <v>60.2</v>
      </c>
      <c r="AB21" s="8" t="s">
        <v>335</v>
      </c>
    </row>
    <row r="22" spans="1:28" ht="18" customHeight="1" x14ac:dyDescent="0.25">
      <c r="A22" s="2">
        <v>21</v>
      </c>
      <c r="B22" s="52"/>
      <c r="C22" s="2">
        <v>2016914</v>
      </c>
      <c r="D22" s="3" t="s">
        <v>94</v>
      </c>
      <c r="E22" s="52"/>
      <c r="F22" s="52"/>
      <c r="G22" s="7">
        <v>95</v>
      </c>
      <c r="H22" s="7">
        <v>70</v>
      </c>
      <c r="I22" s="7">
        <v>70</v>
      </c>
      <c r="J22" s="7">
        <v>50</v>
      </c>
      <c r="K22" s="7">
        <v>65</v>
      </c>
      <c r="L22" s="7">
        <v>90</v>
      </c>
      <c r="M22" s="7">
        <v>85</v>
      </c>
      <c r="N22" s="7">
        <v>100</v>
      </c>
      <c r="O22" s="7">
        <v>100</v>
      </c>
      <c r="P22" s="7">
        <v>60</v>
      </c>
      <c r="Q22" s="7">
        <v>90</v>
      </c>
      <c r="R22" s="7">
        <v>95</v>
      </c>
      <c r="S22" s="7">
        <v>0</v>
      </c>
      <c r="T22" s="11">
        <f t="shared" si="0"/>
        <v>22.384615384615383</v>
      </c>
      <c r="U22" s="8">
        <v>60</v>
      </c>
      <c r="V22" s="11">
        <f t="shared" si="1"/>
        <v>12</v>
      </c>
      <c r="W22" s="7">
        <v>73</v>
      </c>
      <c r="X22" s="11">
        <f t="shared" si="2"/>
        <v>14.600000000000001</v>
      </c>
      <c r="Y22" s="21">
        <v>45</v>
      </c>
      <c r="Z22" s="11">
        <f t="shared" si="3"/>
        <v>13.5</v>
      </c>
      <c r="AA22" s="24">
        <f t="shared" si="4"/>
        <v>62.484615384615388</v>
      </c>
      <c r="AB22" s="8">
        <v>70</v>
      </c>
    </row>
    <row r="23" spans="1:28" ht="16.5" customHeight="1" x14ac:dyDescent="0.25">
      <c r="A23" s="2">
        <v>22</v>
      </c>
      <c r="B23" s="52">
        <v>8</v>
      </c>
      <c r="C23" s="2">
        <v>1967182</v>
      </c>
      <c r="D23" s="3" t="s">
        <v>95</v>
      </c>
      <c r="E23" s="52" t="s">
        <v>268</v>
      </c>
      <c r="F23" s="53" t="s">
        <v>250</v>
      </c>
      <c r="G23" s="7">
        <v>90</v>
      </c>
      <c r="H23" s="7">
        <v>60</v>
      </c>
      <c r="I23" s="7">
        <v>80</v>
      </c>
      <c r="J23" s="7">
        <v>100</v>
      </c>
      <c r="K23" s="7">
        <v>70</v>
      </c>
      <c r="L23" s="7">
        <v>100</v>
      </c>
      <c r="M23" s="7">
        <v>100</v>
      </c>
      <c r="N23" s="7">
        <v>100</v>
      </c>
      <c r="O23" s="7">
        <v>100</v>
      </c>
      <c r="P23" s="7">
        <v>60</v>
      </c>
      <c r="Q23" s="7">
        <v>100</v>
      </c>
      <c r="R23" s="7">
        <v>95</v>
      </c>
      <c r="S23" s="7">
        <v>50</v>
      </c>
      <c r="T23" s="11">
        <f t="shared" si="0"/>
        <v>25.5</v>
      </c>
      <c r="U23" s="8">
        <v>64</v>
      </c>
      <c r="V23" s="11">
        <f t="shared" si="1"/>
        <v>12.8</v>
      </c>
      <c r="W23" s="7">
        <v>82</v>
      </c>
      <c r="X23" s="11">
        <f t="shared" si="2"/>
        <v>16.400000000000002</v>
      </c>
      <c r="Y23" s="21">
        <v>50</v>
      </c>
      <c r="Z23" s="11">
        <f t="shared" si="3"/>
        <v>15</v>
      </c>
      <c r="AA23" s="24">
        <f t="shared" si="4"/>
        <v>69.7</v>
      </c>
    </row>
    <row r="24" spans="1:28" x14ac:dyDescent="0.25">
      <c r="A24" s="2">
        <v>23</v>
      </c>
      <c r="B24" s="52"/>
      <c r="C24" s="2">
        <v>2134091</v>
      </c>
      <c r="D24" s="3" t="s">
        <v>14</v>
      </c>
      <c r="E24" s="52"/>
      <c r="F24" s="52"/>
      <c r="G24" s="7">
        <v>90</v>
      </c>
      <c r="H24" s="7">
        <v>60</v>
      </c>
      <c r="I24" s="7">
        <v>100</v>
      </c>
      <c r="J24" s="7">
        <v>100</v>
      </c>
      <c r="K24" s="7">
        <v>75</v>
      </c>
      <c r="L24" s="7">
        <v>100</v>
      </c>
      <c r="M24" s="7">
        <v>95</v>
      </c>
      <c r="N24" s="7">
        <v>100</v>
      </c>
      <c r="O24" s="7">
        <v>100</v>
      </c>
      <c r="P24" s="7">
        <v>100</v>
      </c>
      <c r="Q24" s="7">
        <v>90</v>
      </c>
      <c r="R24" s="7">
        <v>95</v>
      </c>
      <c r="S24" s="7">
        <v>55</v>
      </c>
      <c r="T24" s="11">
        <f t="shared" si="0"/>
        <v>26.769230769230766</v>
      </c>
      <c r="U24" s="8">
        <v>64</v>
      </c>
      <c r="V24" s="11">
        <f t="shared" si="1"/>
        <v>12.8</v>
      </c>
      <c r="W24" s="7">
        <v>85</v>
      </c>
      <c r="X24" s="11">
        <f t="shared" si="2"/>
        <v>17</v>
      </c>
      <c r="Y24" s="7">
        <v>55</v>
      </c>
      <c r="Z24" s="11">
        <f t="shared" si="3"/>
        <v>16.5</v>
      </c>
      <c r="AA24" s="24">
        <f t="shared" si="4"/>
        <v>73.069230769230771</v>
      </c>
    </row>
    <row r="25" spans="1:28" x14ac:dyDescent="0.25">
      <c r="A25" s="2">
        <v>24</v>
      </c>
      <c r="B25" s="52"/>
      <c r="C25" s="2">
        <v>2016778</v>
      </c>
      <c r="D25" s="3" t="s">
        <v>96</v>
      </c>
      <c r="E25" s="52"/>
      <c r="F25" s="52"/>
      <c r="G25" s="7">
        <v>100</v>
      </c>
      <c r="H25" s="7">
        <v>70</v>
      </c>
      <c r="I25" s="7">
        <v>100</v>
      </c>
      <c r="J25" s="7">
        <v>70</v>
      </c>
      <c r="K25" s="7">
        <v>75</v>
      </c>
      <c r="L25" s="7">
        <v>100</v>
      </c>
      <c r="M25" s="7">
        <v>100</v>
      </c>
      <c r="N25" s="7">
        <v>80</v>
      </c>
      <c r="O25" s="7">
        <v>100</v>
      </c>
      <c r="P25" s="7">
        <v>100</v>
      </c>
      <c r="Q25" s="7">
        <v>100</v>
      </c>
      <c r="R25" s="7">
        <v>90</v>
      </c>
      <c r="S25" s="7">
        <v>60</v>
      </c>
      <c r="T25" s="11">
        <f t="shared" si="0"/>
        <v>26.423076923076923</v>
      </c>
      <c r="U25" s="8">
        <v>65</v>
      </c>
      <c r="V25" s="11">
        <f t="shared" si="1"/>
        <v>13</v>
      </c>
      <c r="W25" s="7">
        <v>83</v>
      </c>
      <c r="X25" s="11">
        <f t="shared" si="2"/>
        <v>16.600000000000001</v>
      </c>
      <c r="Y25" s="7">
        <v>45</v>
      </c>
      <c r="Z25" s="11">
        <f t="shared" si="3"/>
        <v>13.5</v>
      </c>
      <c r="AA25" s="24">
        <f t="shared" si="4"/>
        <v>69.523076923076928</v>
      </c>
    </row>
    <row r="26" spans="1:28" ht="15.75" customHeight="1" x14ac:dyDescent="0.25">
      <c r="A26" s="2">
        <v>25</v>
      </c>
      <c r="B26" s="57">
        <v>9</v>
      </c>
      <c r="C26" s="2">
        <v>2010944</v>
      </c>
      <c r="D26" s="3" t="s">
        <v>97</v>
      </c>
      <c r="E26" s="52" t="s">
        <v>269</v>
      </c>
      <c r="F26" s="53" t="s">
        <v>251</v>
      </c>
      <c r="G26" s="7">
        <v>0</v>
      </c>
      <c r="H26" s="7">
        <v>30</v>
      </c>
      <c r="I26" s="7">
        <v>60</v>
      </c>
      <c r="J26" s="7">
        <v>30</v>
      </c>
      <c r="K26" s="7">
        <v>70</v>
      </c>
      <c r="L26" s="7">
        <v>50</v>
      </c>
      <c r="M26" s="7">
        <v>95</v>
      </c>
      <c r="N26" s="7">
        <v>80</v>
      </c>
      <c r="O26" s="7">
        <v>100</v>
      </c>
      <c r="P26" s="7">
        <v>0</v>
      </c>
      <c r="Q26" s="7">
        <v>30</v>
      </c>
      <c r="R26" s="7">
        <v>90</v>
      </c>
      <c r="S26" s="7">
        <v>0</v>
      </c>
      <c r="T26" s="11">
        <f t="shared" si="0"/>
        <v>14.653846153846153</v>
      </c>
      <c r="U26" s="8">
        <v>85</v>
      </c>
      <c r="V26" s="11">
        <f t="shared" si="1"/>
        <v>17</v>
      </c>
      <c r="W26" s="7">
        <v>0</v>
      </c>
      <c r="X26" s="11">
        <f t="shared" si="2"/>
        <v>0</v>
      </c>
      <c r="Y26" s="7">
        <v>0</v>
      </c>
      <c r="Z26" s="11">
        <f t="shared" si="3"/>
        <v>0</v>
      </c>
      <c r="AA26" s="24">
        <f t="shared" si="4"/>
        <v>31.653846153846153</v>
      </c>
      <c r="AB26" s="8" t="s">
        <v>335</v>
      </c>
    </row>
    <row r="27" spans="1:28" x14ac:dyDescent="0.25">
      <c r="A27" s="2">
        <v>26</v>
      </c>
      <c r="B27" s="57"/>
      <c r="C27" s="2">
        <v>2059706</v>
      </c>
      <c r="D27" s="3" t="s">
        <v>98</v>
      </c>
      <c r="E27" s="52"/>
      <c r="F27" s="52"/>
      <c r="G27" s="7">
        <v>90</v>
      </c>
      <c r="H27" s="7">
        <v>80</v>
      </c>
      <c r="I27" s="7">
        <v>80</v>
      </c>
      <c r="J27" s="7">
        <v>90</v>
      </c>
      <c r="K27" s="7">
        <v>90</v>
      </c>
      <c r="L27" s="7">
        <v>80</v>
      </c>
      <c r="M27" s="7">
        <v>95</v>
      </c>
      <c r="N27" s="7">
        <v>80</v>
      </c>
      <c r="O27" s="7">
        <v>100</v>
      </c>
      <c r="P27" s="7">
        <v>90</v>
      </c>
      <c r="Q27" s="7">
        <v>90</v>
      </c>
      <c r="R27" s="7">
        <v>90</v>
      </c>
      <c r="S27" s="7">
        <v>80</v>
      </c>
      <c r="T27" s="11">
        <f t="shared" si="0"/>
        <v>26.19230769230769</v>
      </c>
      <c r="U27" s="8">
        <v>88</v>
      </c>
      <c r="V27" s="11">
        <f t="shared" si="1"/>
        <v>17.600000000000001</v>
      </c>
      <c r="W27" s="7">
        <v>79</v>
      </c>
      <c r="X27" s="11">
        <f t="shared" si="2"/>
        <v>15.8</v>
      </c>
      <c r="Y27" s="7">
        <v>65</v>
      </c>
      <c r="Z27" s="11">
        <f t="shared" si="3"/>
        <v>19.5</v>
      </c>
      <c r="AA27" s="24">
        <f t="shared" si="4"/>
        <v>79.092307692307685</v>
      </c>
    </row>
    <row r="28" spans="1:28" x14ac:dyDescent="0.25">
      <c r="A28" s="2">
        <v>27</v>
      </c>
      <c r="B28" s="57"/>
      <c r="C28" s="2">
        <v>1674989</v>
      </c>
      <c r="D28" s="3" t="s">
        <v>99</v>
      </c>
      <c r="E28" s="52"/>
      <c r="F28" s="52"/>
      <c r="G28" s="7">
        <v>0</v>
      </c>
      <c r="H28" s="7">
        <v>60</v>
      </c>
      <c r="I28" s="7">
        <v>90</v>
      </c>
      <c r="J28" s="7">
        <v>60</v>
      </c>
      <c r="K28" s="7">
        <v>90</v>
      </c>
      <c r="L28" s="7">
        <v>30</v>
      </c>
      <c r="M28" s="7">
        <v>95</v>
      </c>
      <c r="N28" s="7">
        <v>0</v>
      </c>
      <c r="O28" s="7">
        <v>100</v>
      </c>
      <c r="P28" s="7">
        <v>90</v>
      </c>
      <c r="Q28" s="7">
        <v>30</v>
      </c>
      <c r="R28" s="7">
        <v>80</v>
      </c>
      <c r="S28" s="7">
        <v>75</v>
      </c>
      <c r="T28" s="11">
        <f t="shared" si="0"/>
        <v>18.46153846153846</v>
      </c>
      <c r="U28" s="8">
        <v>70</v>
      </c>
      <c r="V28" s="11">
        <f t="shared" si="1"/>
        <v>14</v>
      </c>
      <c r="W28" s="51">
        <v>73</v>
      </c>
      <c r="X28" s="11">
        <f t="shared" si="2"/>
        <v>14.600000000000001</v>
      </c>
      <c r="Y28" s="7">
        <v>70</v>
      </c>
      <c r="Z28" s="11">
        <f t="shared" si="3"/>
        <v>21</v>
      </c>
      <c r="AA28" s="24">
        <f t="shared" si="4"/>
        <v>68.061538461538461</v>
      </c>
      <c r="AB28" s="8">
        <v>90</v>
      </c>
    </row>
    <row r="29" spans="1:28" ht="15.75" customHeight="1" x14ac:dyDescent="0.25">
      <c r="A29" s="2">
        <v>28</v>
      </c>
      <c r="B29" s="57">
        <v>10</v>
      </c>
      <c r="C29" s="2">
        <v>1938902</v>
      </c>
      <c r="D29" s="3" t="s">
        <v>100</v>
      </c>
      <c r="E29" s="52" t="s">
        <v>252</v>
      </c>
      <c r="F29" s="53" t="s">
        <v>291</v>
      </c>
      <c r="G29" s="7">
        <v>90</v>
      </c>
      <c r="H29" s="7">
        <v>80</v>
      </c>
      <c r="I29" s="7">
        <v>100</v>
      </c>
      <c r="J29" s="7">
        <v>90</v>
      </c>
      <c r="K29" s="7">
        <v>90</v>
      </c>
      <c r="L29" s="7">
        <v>100</v>
      </c>
      <c r="M29" s="7">
        <v>95</v>
      </c>
      <c r="N29" s="7">
        <v>0</v>
      </c>
      <c r="O29" s="7">
        <v>100</v>
      </c>
      <c r="P29" s="7">
        <v>100</v>
      </c>
      <c r="Q29" s="7">
        <v>100</v>
      </c>
      <c r="R29" s="7">
        <v>80</v>
      </c>
      <c r="S29" s="7">
        <v>60</v>
      </c>
      <c r="T29" s="11">
        <f t="shared" si="0"/>
        <v>25.03846153846154</v>
      </c>
      <c r="U29" s="8">
        <v>63</v>
      </c>
      <c r="V29" s="11">
        <f t="shared" si="1"/>
        <v>12.600000000000001</v>
      </c>
      <c r="W29" s="7">
        <v>78</v>
      </c>
      <c r="X29" s="11">
        <f t="shared" si="2"/>
        <v>15.600000000000001</v>
      </c>
      <c r="Y29" s="7">
        <v>45</v>
      </c>
      <c r="Z29" s="11">
        <f t="shared" si="3"/>
        <v>13.5</v>
      </c>
      <c r="AA29" s="24">
        <f t="shared" si="4"/>
        <v>66.738461538461536</v>
      </c>
      <c r="AB29" s="8">
        <v>95</v>
      </c>
    </row>
    <row r="30" spans="1:28" x14ac:dyDescent="0.25">
      <c r="A30" s="2">
        <v>29</v>
      </c>
      <c r="B30" s="57"/>
      <c r="C30" s="2">
        <v>2023681</v>
      </c>
      <c r="D30" s="3" t="s">
        <v>101</v>
      </c>
      <c r="E30" s="52"/>
      <c r="F30" s="52"/>
      <c r="G30" s="7">
        <v>70</v>
      </c>
      <c r="H30" s="7">
        <v>90</v>
      </c>
      <c r="I30" s="7">
        <v>100</v>
      </c>
      <c r="J30" s="7">
        <v>70</v>
      </c>
      <c r="K30" s="7">
        <v>95</v>
      </c>
      <c r="L30" s="7">
        <v>80</v>
      </c>
      <c r="M30" s="7">
        <v>100</v>
      </c>
      <c r="N30" s="7">
        <v>0</v>
      </c>
      <c r="O30" s="7">
        <v>100</v>
      </c>
      <c r="P30" s="7">
        <v>100</v>
      </c>
      <c r="Q30" s="7">
        <v>90</v>
      </c>
      <c r="R30" s="7">
        <v>80</v>
      </c>
      <c r="S30" s="7">
        <v>65</v>
      </c>
      <c r="T30" s="11">
        <f t="shared" si="0"/>
        <v>24</v>
      </c>
      <c r="U30" s="8">
        <v>88</v>
      </c>
      <c r="V30" s="11">
        <f t="shared" si="1"/>
        <v>17.600000000000001</v>
      </c>
      <c r="W30" s="7">
        <v>84</v>
      </c>
      <c r="X30" s="11">
        <f t="shared" si="2"/>
        <v>16.8</v>
      </c>
      <c r="Y30" s="7">
        <v>50</v>
      </c>
      <c r="Z30" s="11">
        <f t="shared" si="3"/>
        <v>15</v>
      </c>
      <c r="AA30" s="24">
        <f t="shared" si="4"/>
        <v>73.400000000000006</v>
      </c>
    </row>
    <row r="31" spans="1:28" x14ac:dyDescent="0.25">
      <c r="A31" s="2">
        <v>30</v>
      </c>
      <c r="B31" s="57"/>
      <c r="C31" s="2">
        <v>2049562</v>
      </c>
      <c r="D31" s="3" t="s">
        <v>102</v>
      </c>
      <c r="E31" s="52"/>
      <c r="F31" s="52"/>
      <c r="G31" s="7">
        <v>60</v>
      </c>
      <c r="H31" s="7">
        <v>30</v>
      </c>
      <c r="I31" s="7">
        <v>80</v>
      </c>
      <c r="J31" s="7">
        <v>80</v>
      </c>
      <c r="K31" s="7">
        <v>95</v>
      </c>
      <c r="L31" s="7">
        <v>0</v>
      </c>
      <c r="M31" s="7">
        <v>90</v>
      </c>
      <c r="N31" s="7">
        <v>85</v>
      </c>
      <c r="O31" s="7">
        <v>100</v>
      </c>
      <c r="P31" s="7">
        <v>100</v>
      </c>
      <c r="Q31" s="7">
        <v>60</v>
      </c>
      <c r="R31" s="7">
        <v>90</v>
      </c>
      <c r="S31" s="7">
        <v>55</v>
      </c>
      <c r="T31" s="11">
        <f t="shared" si="0"/>
        <v>21.346153846153847</v>
      </c>
      <c r="U31" s="8">
        <v>60</v>
      </c>
      <c r="V31" s="11">
        <f t="shared" si="1"/>
        <v>12</v>
      </c>
      <c r="W31" s="7">
        <v>76</v>
      </c>
      <c r="X31" s="11">
        <f t="shared" si="2"/>
        <v>15.200000000000001</v>
      </c>
      <c r="Y31" s="7">
        <v>40</v>
      </c>
      <c r="Z31" s="11">
        <f t="shared" si="3"/>
        <v>12</v>
      </c>
      <c r="AA31" s="24">
        <f t="shared" si="4"/>
        <v>60.54615384615385</v>
      </c>
      <c r="AB31" s="8">
        <v>84</v>
      </c>
    </row>
    <row r="32" spans="1:28" ht="15.75" customHeight="1" x14ac:dyDescent="0.25">
      <c r="A32" s="2">
        <v>31</v>
      </c>
      <c r="B32" s="57">
        <v>11</v>
      </c>
      <c r="C32" s="2">
        <v>2048353</v>
      </c>
      <c r="D32" s="3" t="s">
        <v>103</v>
      </c>
      <c r="E32" s="52" t="s">
        <v>253</v>
      </c>
      <c r="F32" s="53" t="s">
        <v>254</v>
      </c>
      <c r="G32" s="7">
        <v>90</v>
      </c>
      <c r="H32" s="7">
        <v>80</v>
      </c>
      <c r="I32" s="7">
        <v>100</v>
      </c>
      <c r="J32" s="7">
        <v>90</v>
      </c>
      <c r="K32" s="7">
        <v>95</v>
      </c>
      <c r="L32" s="7">
        <v>100</v>
      </c>
      <c r="M32" s="7">
        <v>100</v>
      </c>
      <c r="N32" s="7">
        <v>85</v>
      </c>
      <c r="O32" s="7">
        <v>100</v>
      </c>
      <c r="P32" s="7">
        <v>100</v>
      </c>
      <c r="Q32" s="7">
        <v>90</v>
      </c>
      <c r="R32" s="7">
        <v>90</v>
      </c>
      <c r="S32" s="7">
        <v>60</v>
      </c>
      <c r="T32" s="11">
        <f t="shared" si="0"/>
        <v>27.23076923076923</v>
      </c>
      <c r="U32" s="8">
        <v>69</v>
      </c>
      <c r="V32" s="11">
        <f t="shared" si="1"/>
        <v>13.8</v>
      </c>
      <c r="W32" s="7">
        <v>92</v>
      </c>
      <c r="X32" s="11">
        <f t="shared" si="2"/>
        <v>18.400000000000002</v>
      </c>
      <c r="Y32" s="7">
        <v>50</v>
      </c>
      <c r="Z32" s="11">
        <f t="shared" si="3"/>
        <v>15</v>
      </c>
      <c r="AA32" s="24">
        <f t="shared" si="4"/>
        <v>74.430769230769229</v>
      </c>
    </row>
    <row r="33" spans="1:28" x14ac:dyDescent="0.25">
      <c r="A33" s="2">
        <v>32</v>
      </c>
      <c r="B33" s="57"/>
      <c r="C33" s="2">
        <v>1993823</v>
      </c>
      <c r="D33" s="3" t="s">
        <v>104</v>
      </c>
      <c r="E33" s="52"/>
      <c r="F33" s="52"/>
      <c r="G33" s="7">
        <v>90</v>
      </c>
      <c r="H33" s="7">
        <v>40</v>
      </c>
      <c r="I33" s="7">
        <v>70</v>
      </c>
      <c r="J33" s="7">
        <v>40</v>
      </c>
      <c r="K33" s="7">
        <v>80</v>
      </c>
      <c r="L33" s="7">
        <v>60</v>
      </c>
      <c r="M33" s="7">
        <v>100</v>
      </c>
      <c r="N33" s="7">
        <v>85</v>
      </c>
      <c r="O33" s="7">
        <v>100</v>
      </c>
      <c r="P33" s="7">
        <v>90</v>
      </c>
      <c r="Q33" s="7">
        <v>100</v>
      </c>
      <c r="R33" s="7">
        <v>90</v>
      </c>
      <c r="S33" s="7">
        <v>55</v>
      </c>
      <c r="T33" s="11">
        <f t="shared" si="0"/>
        <v>23.076923076923077</v>
      </c>
      <c r="U33" s="8">
        <v>71</v>
      </c>
      <c r="V33" s="11">
        <f t="shared" si="1"/>
        <v>14.200000000000001</v>
      </c>
      <c r="W33" s="7">
        <v>75</v>
      </c>
      <c r="X33" s="11">
        <f t="shared" si="2"/>
        <v>15</v>
      </c>
      <c r="Y33" s="7">
        <v>40</v>
      </c>
      <c r="Z33" s="11">
        <f t="shared" si="3"/>
        <v>12</v>
      </c>
      <c r="AA33" s="24">
        <f t="shared" si="4"/>
        <v>64.276923076923083</v>
      </c>
      <c r="AB33" s="8">
        <v>87</v>
      </c>
    </row>
    <row r="34" spans="1:28" x14ac:dyDescent="0.25">
      <c r="A34" s="2">
        <v>33</v>
      </c>
      <c r="B34" s="57"/>
      <c r="C34" s="2">
        <v>2134221</v>
      </c>
      <c r="D34" s="3" t="s">
        <v>105</v>
      </c>
      <c r="E34" s="52"/>
      <c r="F34" s="52"/>
      <c r="G34" s="7">
        <v>85</v>
      </c>
      <c r="H34" s="7">
        <v>90</v>
      </c>
      <c r="I34" s="7">
        <v>70</v>
      </c>
      <c r="J34" s="7">
        <v>70</v>
      </c>
      <c r="K34" s="7">
        <v>80</v>
      </c>
      <c r="L34" s="7">
        <v>100</v>
      </c>
      <c r="M34" s="7">
        <v>95</v>
      </c>
      <c r="N34" s="7">
        <v>100</v>
      </c>
      <c r="O34" s="7">
        <v>100</v>
      </c>
      <c r="P34" s="7">
        <v>100</v>
      </c>
      <c r="Q34" s="7">
        <v>100</v>
      </c>
      <c r="R34" s="7">
        <v>90</v>
      </c>
      <c r="S34" s="7">
        <v>65</v>
      </c>
      <c r="T34" s="11">
        <f t="shared" si="0"/>
        <v>26.423076923076923</v>
      </c>
      <c r="U34" s="8">
        <v>100</v>
      </c>
      <c r="V34" s="11">
        <f t="shared" si="1"/>
        <v>20</v>
      </c>
      <c r="W34" s="8">
        <v>80</v>
      </c>
      <c r="X34" s="11">
        <f t="shared" si="2"/>
        <v>16</v>
      </c>
      <c r="Y34" s="7">
        <v>45</v>
      </c>
      <c r="Z34" s="11">
        <f t="shared" si="3"/>
        <v>13.5</v>
      </c>
      <c r="AA34" s="24">
        <f t="shared" si="4"/>
        <v>75.92307692307692</v>
      </c>
    </row>
    <row r="35" spans="1:28" ht="15.75" customHeight="1" x14ac:dyDescent="0.25">
      <c r="A35" s="2">
        <v>34</v>
      </c>
      <c r="B35" s="57">
        <v>12</v>
      </c>
      <c r="C35" s="2">
        <v>2058470</v>
      </c>
      <c r="D35" s="3" t="s">
        <v>106</v>
      </c>
      <c r="E35" s="52" t="s">
        <v>255</v>
      </c>
      <c r="F35" s="53" t="s">
        <v>256</v>
      </c>
      <c r="G35" s="7">
        <v>95</v>
      </c>
      <c r="H35" s="7">
        <v>60</v>
      </c>
      <c r="I35" s="7">
        <v>100</v>
      </c>
      <c r="J35" s="7">
        <v>100</v>
      </c>
      <c r="K35" s="7">
        <v>80</v>
      </c>
      <c r="L35" s="7">
        <v>60</v>
      </c>
      <c r="M35" s="7">
        <v>100</v>
      </c>
      <c r="N35" s="7">
        <v>100</v>
      </c>
      <c r="O35" s="7">
        <v>100</v>
      </c>
      <c r="P35" s="7">
        <v>100</v>
      </c>
      <c r="Q35" s="7">
        <v>90</v>
      </c>
      <c r="R35" s="7">
        <v>90</v>
      </c>
      <c r="S35" s="7">
        <v>55</v>
      </c>
      <c r="T35" s="11">
        <f t="shared" si="0"/>
        <v>26.076923076923077</v>
      </c>
      <c r="U35" s="8">
        <v>70</v>
      </c>
      <c r="V35" s="11">
        <f t="shared" si="1"/>
        <v>14</v>
      </c>
      <c r="W35" s="8">
        <v>79</v>
      </c>
      <c r="X35" s="11">
        <f t="shared" si="2"/>
        <v>15.8</v>
      </c>
      <c r="Y35" s="7">
        <v>55</v>
      </c>
      <c r="Z35" s="11">
        <f t="shared" si="3"/>
        <v>16.5</v>
      </c>
      <c r="AA35" s="24">
        <f t="shared" si="4"/>
        <v>72.376923076923077</v>
      </c>
    </row>
    <row r="36" spans="1:28" x14ac:dyDescent="0.25">
      <c r="A36" s="2">
        <v>35</v>
      </c>
      <c r="B36" s="57"/>
      <c r="C36" s="2">
        <v>2080840</v>
      </c>
      <c r="D36" s="3" t="s">
        <v>15</v>
      </c>
      <c r="E36" s="52"/>
      <c r="F36" s="52"/>
      <c r="G36" s="7">
        <v>90</v>
      </c>
      <c r="H36" s="7">
        <v>80</v>
      </c>
      <c r="I36" s="7">
        <v>80</v>
      </c>
      <c r="J36" s="7">
        <v>40</v>
      </c>
      <c r="K36" s="7">
        <v>70</v>
      </c>
      <c r="L36" s="7">
        <v>50</v>
      </c>
      <c r="M36" s="7">
        <v>95</v>
      </c>
      <c r="N36" s="7">
        <v>100</v>
      </c>
      <c r="O36" s="7">
        <v>100</v>
      </c>
      <c r="P36" s="7">
        <v>60</v>
      </c>
      <c r="Q36" s="7">
        <v>70</v>
      </c>
      <c r="R36" s="7">
        <v>90</v>
      </c>
      <c r="S36" s="7">
        <v>0</v>
      </c>
      <c r="T36" s="11">
        <f t="shared" si="0"/>
        <v>21.346153846153847</v>
      </c>
      <c r="U36" s="8">
        <v>70</v>
      </c>
      <c r="V36" s="11">
        <f t="shared" si="1"/>
        <v>14</v>
      </c>
      <c r="W36" s="8">
        <v>76</v>
      </c>
      <c r="X36" s="11">
        <f t="shared" si="2"/>
        <v>15.200000000000001</v>
      </c>
      <c r="Y36" s="7">
        <v>65</v>
      </c>
      <c r="Z36" s="11">
        <f t="shared" si="3"/>
        <v>19.5</v>
      </c>
      <c r="AA36" s="24">
        <f t="shared" si="4"/>
        <v>70.046153846153857</v>
      </c>
    </row>
    <row r="37" spans="1:28" x14ac:dyDescent="0.25">
      <c r="A37" s="2">
        <v>36</v>
      </c>
      <c r="B37" s="57"/>
      <c r="C37" s="2">
        <v>2061268</v>
      </c>
      <c r="D37" s="3" t="s">
        <v>16</v>
      </c>
      <c r="E37" s="52"/>
      <c r="F37" s="52"/>
      <c r="G37" s="7">
        <v>80</v>
      </c>
      <c r="H37" s="7">
        <v>60</v>
      </c>
      <c r="I37" s="7">
        <v>60</v>
      </c>
      <c r="J37" s="7">
        <v>80</v>
      </c>
      <c r="K37" s="7">
        <v>70</v>
      </c>
      <c r="L37" s="7">
        <v>100</v>
      </c>
      <c r="M37" s="7">
        <v>95</v>
      </c>
      <c r="N37" s="7">
        <v>100</v>
      </c>
      <c r="O37" s="7">
        <v>100</v>
      </c>
      <c r="P37" s="7">
        <v>90</v>
      </c>
      <c r="Q37" s="7">
        <v>90</v>
      </c>
      <c r="R37" s="7">
        <v>90</v>
      </c>
      <c r="S37" s="7">
        <v>0</v>
      </c>
      <c r="T37" s="11">
        <f t="shared" si="0"/>
        <v>23.423076923076923</v>
      </c>
      <c r="U37" s="8">
        <v>64</v>
      </c>
      <c r="V37" s="11">
        <f t="shared" si="1"/>
        <v>12.8</v>
      </c>
      <c r="W37" s="8">
        <v>86</v>
      </c>
      <c r="X37" s="11">
        <f t="shared" si="2"/>
        <v>17.2</v>
      </c>
      <c r="Y37" s="7">
        <v>60</v>
      </c>
      <c r="Z37" s="11">
        <f t="shared" si="3"/>
        <v>18</v>
      </c>
      <c r="AA37" s="24">
        <f t="shared" si="4"/>
        <v>71.42307692307692</v>
      </c>
    </row>
    <row r="38" spans="1:28" ht="15.75" customHeight="1" x14ac:dyDescent="0.25">
      <c r="A38" s="2">
        <v>37</v>
      </c>
      <c r="B38" s="57">
        <v>13</v>
      </c>
      <c r="C38" s="2">
        <v>2061489</v>
      </c>
      <c r="D38" s="3" t="s">
        <v>107</v>
      </c>
      <c r="E38" s="52" t="s">
        <v>270</v>
      </c>
      <c r="F38" s="53" t="s">
        <v>257</v>
      </c>
      <c r="G38" s="7">
        <v>98</v>
      </c>
      <c r="H38" s="7">
        <v>70</v>
      </c>
      <c r="I38" s="7">
        <v>100</v>
      </c>
      <c r="J38" s="7">
        <v>90</v>
      </c>
      <c r="K38" s="7">
        <v>70</v>
      </c>
      <c r="L38" s="7">
        <v>80</v>
      </c>
      <c r="M38" s="7">
        <v>100</v>
      </c>
      <c r="N38" s="7">
        <v>100</v>
      </c>
      <c r="O38" s="7">
        <v>100</v>
      </c>
      <c r="P38" s="7">
        <v>100</v>
      </c>
      <c r="Q38" s="7">
        <v>100</v>
      </c>
      <c r="R38" s="7">
        <v>90</v>
      </c>
      <c r="S38" s="7">
        <v>70</v>
      </c>
      <c r="T38" s="11">
        <f t="shared" si="0"/>
        <v>26.95384615384615</v>
      </c>
      <c r="U38" s="8">
        <v>75</v>
      </c>
      <c r="V38" s="11">
        <f t="shared" si="1"/>
        <v>15</v>
      </c>
      <c r="W38" s="8">
        <v>96</v>
      </c>
      <c r="X38" s="11">
        <f t="shared" si="2"/>
        <v>19.200000000000003</v>
      </c>
      <c r="Y38" s="7">
        <v>55</v>
      </c>
      <c r="Z38" s="11">
        <f t="shared" si="3"/>
        <v>16.5</v>
      </c>
      <c r="AA38" s="24">
        <f t="shared" si="4"/>
        <v>77.65384615384616</v>
      </c>
    </row>
    <row r="39" spans="1:28" x14ac:dyDescent="0.25">
      <c r="A39" s="2">
        <v>38</v>
      </c>
      <c r="B39" s="57"/>
      <c r="C39" s="2">
        <v>2048612</v>
      </c>
      <c r="D39" s="3" t="s">
        <v>17</v>
      </c>
      <c r="E39" s="52"/>
      <c r="F39" s="52"/>
      <c r="G39" s="7">
        <v>90</v>
      </c>
      <c r="H39" s="7">
        <v>100</v>
      </c>
      <c r="I39" s="7">
        <v>100</v>
      </c>
      <c r="J39" s="7">
        <v>100</v>
      </c>
      <c r="K39" s="7">
        <v>90</v>
      </c>
      <c r="L39" s="7">
        <v>100</v>
      </c>
      <c r="M39" s="7">
        <v>100</v>
      </c>
      <c r="N39" s="7">
        <v>100</v>
      </c>
      <c r="O39" s="7">
        <v>100</v>
      </c>
      <c r="P39" s="7">
        <v>100</v>
      </c>
      <c r="Q39" s="7">
        <v>80</v>
      </c>
      <c r="R39" s="7">
        <v>90</v>
      </c>
      <c r="S39" s="7">
        <v>65</v>
      </c>
      <c r="T39" s="11">
        <f t="shared" si="0"/>
        <v>28.03846153846154</v>
      </c>
      <c r="U39" s="8">
        <v>100</v>
      </c>
      <c r="V39" s="11">
        <f t="shared" si="1"/>
        <v>20</v>
      </c>
      <c r="W39" s="8">
        <v>82</v>
      </c>
      <c r="X39" s="11">
        <f t="shared" si="2"/>
        <v>16.400000000000002</v>
      </c>
      <c r="Y39" s="7">
        <v>60</v>
      </c>
      <c r="Z39" s="11">
        <f t="shared" si="3"/>
        <v>18</v>
      </c>
      <c r="AA39" s="24">
        <f t="shared" si="4"/>
        <v>82.438461538461539</v>
      </c>
    </row>
    <row r="40" spans="1:28" x14ac:dyDescent="0.25">
      <c r="A40" s="2">
        <v>39</v>
      </c>
      <c r="B40" s="57"/>
      <c r="C40" s="2">
        <v>2064139</v>
      </c>
      <c r="D40" s="3" t="s">
        <v>108</v>
      </c>
      <c r="E40" s="52"/>
      <c r="F40" s="52"/>
      <c r="G40" s="7">
        <v>85</v>
      </c>
      <c r="H40" s="7">
        <v>90</v>
      </c>
      <c r="I40" s="7">
        <v>100</v>
      </c>
      <c r="J40" s="7">
        <v>90</v>
      </c>
      <c r="K40" s="7">
        <v>90</v>
      </c>
      <c r="L40" s="7">
        <v>90</v>
      </c>
      <c r="M40" s="7">
        <v>95</v>
      </c>
      <c r="N40" s="7">
        <v>75</v>
      </c>
      <c r="O40" s="7">
        <v>100</v>
      </c>
      <c r="P40" s="7">
        <v>100</v>
      </c>
      <c r="Q40" s="7">
        <v>100</v>
      </c>
      <c r="R40" s="7">
        <v>90</v>
      </c>
      <c r="S40" s="7">
        <v>55</v>
      </c>
      <c r="T40" s="11">
        <f t="shared" si="0"/>
        <v>26.769230769230766</v>
      </c>
      <c r="U40" s="8">
        <v>54</v>
      </c>
      <c r="V40" s="11">
        <f t="shared" si="1"/>
        <v>10.8</v>
      </c>
      <c r="W40" s="8">
        <v>97</v>
      </c>
      <c r="X40" s="11">
        <f t="shared" si="2"/>
        <v>19.400000000000002</v>
      </c>
      <c r="Y40" s="7">
        <v>45</v>
      </c>
      <c r="Z40" s="11">
        <f t="shared" si="3"/>
        <v>13.5</v>
      </c>
      <c r="AA40" s="24">
        <f t="shared" si="4"/>
        <v>70.469230769230776</v>
      </c>
    </row>
    <row r="41" spans="1:28" ht="16.5" customHeight="1" x14ac:dyDescent="0.25">
      <c r="A41" s="2">
        <v>40</v>
      </c>
      <c r="B41" s="57"/>
      <c r="C41" s="2">
        <v>2012557</v>
      </c>
      <c r="D41" s="3" t="s">
        <v>109</v>
      </c>
      <c r="E41" s="52"/>
      <c r="F41" s="52"/>
      <c r="G41" s="7">
        <v>90</v>
      </c>
      <c r="H41" s="7">
        <v>100</v>
      </c>
      <c r="I41" s="7">
        <v>100</v>
      </c>
      <c r="J41" s="7">
        <v>90</v>
      </c>
      <c r="K41" s="7">
        <v>90</v>
      </c>
      <c r="L41" s="7">
        <v>100</v>
      </c>
      <c r="M41" s="7">
        <v>90</v>
      </c>
      <c r="N41" s="7">
        <v>75</v>
      </c>
      <c r="O41" s="7">
        <v>100</v>
      </c>
      <c r="P41" s="7">
        <v>100</v>
      </c>
      <c r="Q41" s="7">
        <v>90</v>
      </c>
      <c r="R41" s="7">
        <v>90</v>
      </c>
      <c r="S41" s="7">
        <v>60</v>
      </c>
      <c r="T41" s="11">
        <f t="shared" si="0"/>
        <v>27.115384615384617</v>
      </c>
      <c r="U41" s="8">
        <v>47</v>
      </c>
      <c r="V41" s="11">
        <f t="shared" si="1"/>
        <v>9.4</v>
      </c>
      <c r="W41" s="8">
        <v>90</v>
      </c>
      <c r="X41" s="11">
        <f t="shared" si="2"/>
        <v>18</v>
      </c>
      <c r="Y41" s="7">
        <v>50</v>
      </c>
      <c r="Z41" s="11">
        <f t="shared" si="3"/>
        <v>15</v>
      </c>
      <c r="AA41" s="24">
        <f t="shared" si="4"/>
        <v>69.515384615384619</v>
      </c>
    </row>
  </sheetData>
  <mergeCells count="39">
    <mergeCell ref="E38:E41"/>
    <mergeCell ref="F38:F41"/>
    <mergeCell ref="E29:E31"/>
    <mergeCell ref="F29:F31"/>
    <mergeCell ref="E32:E34"/>
    <mergeCell ref="F32:F34"/>
    <mergeCell ref="E35:E37"/>
    <mergeCell ref="F35:F37"/>
    <mergeCell ref="E20:E22"/>
    <mergeCell ref="F20:F22"/>
    <mergeCell ref="E23:E25"/>
    <mergeCell ref="F23:F25"/>
    <mergeCell ref="E26:E28"/>
    <mergeCell ref="F26:F28"/>
    <mergeCell ref="E11:E13"/>
    <mergeCell ref="F11:F13"/>
    <mergeCell ref="E14:E16"/>
    <mergeCell ref="F14:F16"/>
    <mergeCell ref="E17:E19"/>
    <mergeCell ref="F17:F19"/>
    <mergeCell ref="E2:E4"/>
    <mergeCell ref="F2:F4"/>
    <mergeCell ref="E5:E7"/>
    <mergeCell ref="F5:F7"/>
    <mergeCell ref="E8:E10"/>
    <mergeCell ref="F8:F10"/>
    <mergeCell ref="B2:B4"/>
    <mergeCell ref="B5:B7"/>
    <mergeCell ref="B8:B10"/>
    <mergeCell ref="B11:B13"/>
    <mergeCell ref="B14:B16"/>
    <mergeCell ref="B17:B19"/>
    <mergeCell ref="B20:B22"/>
    <mergeCell ref="B38:B41"/>
    <mergeCell ref="B23:B25"/>
    <mergeCell ref="B26:B28"/>
    <mergeCell ref="B29:B31"/>
    <mergeCell ref="B32:B34"/>
    <mergeCell ref="B35:B37"/>
  </mergeCells>
  <phoneticPr fontId="3" type="noConversion"/>
  <hyperlinks>
    <hyperlink ref="F17" r:id="rId1"/>
    <hyperlink ref="F38" r:id="rId2"/>
    <hyperlink ref="F32" r:id="rId3"/>
    <hyperlink ref="F14" r:id="rId4"/>
    <hyperlink ref="F5" r:id="rId5"/>
    <hyperlink ref="F2" r:id="rId6"/>
    <hyperlink ref="F35" r:id="rId7"/>
    <hyperlink ref="F23" r:id="rId8"/>
    <hyperlink ref="F26" r:id="rId9"/>
    <hyperlink ref="F8" r:id="rId10"/>
    <hyperlink ref="F20" r:id="rId11"/>
    <hyperlink ref="F29" r:id="rId12"/>
    <hyperlink ref="F11" r:id="rId13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workbookViewId="0"/>
  </sheetViews>
  <sheetFormatPr baseColWidth="10" defaultRowHeight="15.75" x14ac:dyDescent="0.25"/>
  <cols>
    <col min="1" max="1" width="11.42578125" style="27"/>
    <col min="2" max="2" width="11.42578125" style="31"/>
    <col min="3" max="3" width="15.140625" style="27" customWidth="1"/>
    <col min="4" max="6" width="60.85546875" style="27" customWidth="1"/>
    <col min="7" max="7" width="29" style="8" customWidth="1"/>
    <col min="8" max="8" width="29.5703125" style="8" customWidth="1"/>
    <col min="9" max="9" width="28.85546875" style="8" customWidth="1"/>
    <col min="10" max="10" width="25" style="8" customWidth="1"/>
    <col min="11" max="11" width="28.85546875" style="8" customWidth="1"/>
    <col min="12" max="13" width="34.140625" style="8" customWidth="1"/>
    <col min="14" max="14" width="23.85546875" style="8" customWidth="1"/>
    <col min="15" max="15" width="29.42578125" style="8" customWidth="1"/>
    <col min="16" max="17" width="30.85546875" style="8" customWidth="1"/>
    <col min="18" max="18" width="24.28515625" style="8" customWidth="1"/>
    <col min="19" max="19" width="21" style="8" customWidth="1"/>
    <col min="20" max="20" width="14.140625" style="1" customWidth="1"/>
    <col min="21" max="21" width="18.7109375" style="7" customWidth="1"/>
    <col min="22" max="22" width="14.140625" style="1" customWidth="1"/>
    <col min="23" max="23" width="11.42578125" style="7" customWidth="1"/>
    <col min="24" max="24" width="14.140625" style="1" customWidth="1"/>
    <col min="25" max="25" width="24.85546875" style="1" customWidth="1"/>
    <col min="26" max="26" width="23.7109375" style="8" bestFit="1" customWidth="1"/>
    <col min="27" max="16384" width="11.42578125" style="1"/>
  </cols>
  <sheetData>
    <row r="1" spans="1:26" s="5" customFormat="1" ht="18" customHeight="1" x14ac:dyDescent="0.3">
      <c r="A1" s="23" t="s">
        <v>0</v>
      </c>
      <c r="B1" s="30" t="s">
        <v>3</v>
      </c>
      <c r="C1" s="23" t="s">
        <v>1</v>
      </c>
      <c r="D1" s="23" t="s">
        <v>2</v>
      </c>
      <c r="E1" s="23" t="s">
        <v>9</v>
      </c>
      <c r="F1" s="23" t="s">
        <v>295</v>
      </c>
      <c r="G1" s="18" t="s">
        <v>207</v>
      </c>
      <c r="H1" s="18" t="s">
        <v>191</v>
      </c>
      <c r="I1" s="18" t="s">
        <v>216</v>
      </c>
      <c r="J1" s="18" t="s">
        <v>217</v>
      </c>
      <c r="K1" s="18" t="s">
        <v>218</v>
      </c>
      <c r="L1" s="18" t="s">
        <v>221</v>
      </c>
      <c r="M1" s="18" t="s">
        <v>222</v>
      </c>
      <c r="N1" s="18" t="s">
        <v>223</v>
      </c>
      <c r="O1" s="18" t="s">
        <v>224</v>
      </c>
      <c r="P1" s="18" t="s">
        <v>225</v>
      </c>
      <c r="Q1" s="18" t="s">
        <v>232</v>
      </c>
      <c r="R1" s="14" t="s">
        <v>6</v>
      </c>
      <c r="S1" s="16" t="s">
        <v>4</v>
      </c>
      <c r="T1" s="14" t="s">
        <v>6</v>
      </c>
      <c r="U1" s="20" t="s">
        <v>7</v>
      </c>
      <c r="V1" s="14" t="s">
        <v>6</v>
      </c>
      <c r="W1" s="20" t="s">
        <v>9</v>
      </c>
      <c r="X1" s="14" t="s">
        <v>6</v>
      </c>
      <c r="Y1" s="19" t="s">
        <v>8</v>
      </c>
      <c r="Z1" s="19" t="s">
        <v>334</v>
      </c>
    </row>
    <row r="2" spans="1:26" ht="18" customHeight="1" x14ac:dyDescent="0.25">
      <c r="A2" s="25">
        <v>1</v>
      </c>
      <c r="B2" s="52">
        <v>1</v>
      </c>
      <c r="C2" s="2">
        <v>1740491</v>
      </c>
      <c r="D2" s="3" t="s">
        <v>110</v>
      </c>
      <c r="E2" s="52" t="s">
        <v>294</v>
      </c>
      <c r="F2" s="56" t="s">
        <v>330</v>
      </c>
      <c r="G2" s="8">
        <v>75</v>
      </c>
      <c r="H2" s="8">
        <v>70</v>
      </c>
      <c r="I2" s="8">
        <v>95</v>
      </c>
      <c r="J2" s="8">
        <v>100</v>
      </c>
      <c r="K2" s="8">
        <v>70</v>
      </c>
      <c r="L2" s="8">
        <v>95</v>
      </c>
      <c r="M2" s="8">
        <v>95</v>
      </c>
      <c r="N2" s="8">
        <v>90</v>
      </c>
      <c r="O2" s="8">
        <v>80</v>
      </c>
      <c r="P2" s="42">
        <v>30</v>
      </c>
      <c r="Q2" s="42">
        <v>70</v>
      </c>
      <c r="R2" s="12">
        <f>((G2+H2+I2+J2+K2+L2+M2+N2+O2+P2+Q2)/11)*0.3</f>
        <v>23.727272727272727</v>
      </c>
      <c r="S2" s="8">
        <v>44</v>
      </c>
      <c r="T2" s="11">
        <f>S2*0.2</f>
        <v>8.8000000000000007</v>
      </c>
      <c r="U2" s="7">
        <v>75</v>
      </c>
      <c r="V2" s="11">
        <f>U2*0.2</f>
        <v>15</v>
      </c>
      <c r="W2" s="7">
        <v>60</v>
      </c>
      <c r="X2" s="11">
        <f>W2*0.3</f>
        <v>18</v>
      </c>
      <c r="Y2" s="24">
        <f>R2+T2+V2+X2</f>
        <v>65.527272727272731</v>
      </c>
      <c r="Z2" s="8">
        <v>91</v>
      </c>
    </row>
    <row r="3" spans="1:26" ht="18" customHeight="1" x14ac:dyDescent="0.25">
      <c r="A3" s="25">
        <v>2</v>
      </c>
      <c r="B3" s="52"/>
      <c r="C3" s="2">
        <v>2054711</v>
      </c>
      <c r="D3" s="3" t="s">
        <v>111</v>
      </c>
      <c r="E3" s="52"/>
      <c r="F3" s="55"/>
      <c r="G3" s="8">
        <v>75</v>
      </c>
      <c r="H3" s="8">
        <v>40</v>
      </c>
      <c r="I3" s="8">
        <v>95</v>
      </c>
      <c r="J3" s="8">
        <v>90</v>
      </c>
      <c r="K3" s="8">
        <v>90</v>
      </c>
      <c r="L3" s="8">
        <v>85</v>
      </c>
      <c r="M3" s="8">
        <v>95</v>
      </c>
      <c r="N3" s="10">
        <v>90</v>
      </c>
      <c r="O3" s="8">
        <v>90</v>
      </c>
      <c r="P3" s="42">
        <v>90</v>
      </c>
      <c r="Q3" s="42">
        <v>100</v>
      </c>
      <c r="R3" s="12">
        <f t="shared" ref="R3:R53" si="0">((G3+H3+I3+J3+K3+L3+M3+N3+O3+P3+Q3)/11)*0.3</f>
        <v>25.636363636363637</v>
      </c>
      <c r="S3" s="8">
        <v>45</v>
      </c>
      <c r="T3" s="11">
        <f t="shared" ref="T3:T53" si="1">S3*0.2</f>
        <v>9</v>
      </c>
      <c r="U3" s="7">
        <v>77</v>
      </c>
      <c r="V3" s="11">
        <f t="shared" ref="V3:V53" si="2">U3*0.2</f>
        <v>15.4</v>
      </c>
      <c r="W3" s="7">
        <v>55</v>
      </c>
      <c r="X3" s="11">
        <f t="shared" ref="X3:X53" si="3">W3*0.3</f>
        <v>16.5</v>
      </c>
      <c r="Y3" s="24">
        <f t="shared" ref="Y3:Y53" si="4">R3+T3+V3+X3</f>
        <v>66.536363636363632</v>
      </c>
      <c r="Z3" s="8">
        <v>92</v>
      </c>
    </row>
    <row r="4" spans="1:26" ht="18" customHeight="1" x14ac:dyDescent="0.25">
      <c r="A4" s="25">
        <v>3</v>
      </c>
      <c r="B4" s="52"/>
      <c r="C4" s="2">
        <v>2175485</v>
      </c>
      <c r="D4" s="3" t="s">
        <v>112</v>
      </c>
      <c r="E4" s="52"/>
      <c r="F4" s="55"/>
      <c r="G4" s="8">
        <v>75</v>
      </c>
      <c r="H4" s="8">
        <v>70</v>
      </c>
      <c r="I4" s="10">
        <v>95</v>
      </c>
      <c r="J4" s="8">
        <v>70</v>
      </c>
      <c r="K4" s="8">
        <v>90</v>
      </c>
      <c r="L4" s="8">
        <v>95</v>
      </c>
      <c r="M4" s="8">
        <v>95</v>
      </c>
      <c r="N4" s="8">
        <v>90</v>
      </c>
      <c r="O4" s="8">
        <v>70</v>
      </c>
      <c r="P4" s="42">
        <v>60</v>
      </c>
      <c r="Q4" s="42">
        <v>100</v>
      </c>
      <c r="R4" s="12">
        <f t="shared" si="0"/>
        <v>24.81818181818182</v>
      </c>
      <c r="S4" s="8">
        <v>56</v>
      </c>
      <c r="T4" s="11">
        <f t="shared" si="1"/>
        <v>11.200000000000001</v>
      </c>
      <c r="U4" s="7">
        <v>100</v>
      </c>
      <c r="V4" s="11">
        <f t="shared" si="2"/>
        <v>20</v>
      </c>
      <c r="W4" s="7">
        <v>65</v>
      </c>
      <c r="X4" s="11">
        <f t="shared" si="3"/>
        <v>19.5</v>
      </c>
      <c r="Y4" s="24">
        <f t="shared" si="4"/>
        <v>75.51818181818183</v>
      </c>
    </row>
    <row r="5" spans="1:26" ht="18" customHeight="1" x14ac:dyDescent="0.25">
      <c r="A5" s="25">
        <v>4</v>
      </c>
      <c r="B5" s="52">
        <v>2</v>
      </c>
      <c r="C5" s="2">
        <v>2175389</v>
      </c>
      <c r="D5" s="3" t="s">
        <v>113</v>
      </c>
      <c r="E5" s="52" t="s">
        <v>297</v>
      </c>
      <c r="F5" s="58" t="s">
        <v>296</v>
      </c>
      <c r="G5" s="8">
        <v>75</v>
      </c>
      <c r="H5" s="8">
        <v>50</v>
      </c>
      <c r="I5" s="8">
        <v>95</v>
      </c>
      <c r="J5" s="8">
        <v>60</v>
      </c>
      <c r="K5" s="8">
        <v>90</v>
      </c>
      <c r="L5" s="8">
        <v>100</v>
      </c>
      <c r="M5" s="8">
        <v>100</v>
      </c>
      <c r="N5" s="8">
        <v>80</v>
      </c>
      <c r="O5" s="8">
        <v>70</v>
      </c>
      <c r="P5" s="42">
        <v>50</v>
      </c>
      <c r="Q5" s="42">
        <v>100</v>
      </c>
      <c r="R5" s="12">
        <f t="shared" si="0"/>
        <v>23.727272727272727</v>
      </c>
      <c r="S5" s="8">
        <v>80</v>
      </c>
      <c r="T5" s="11">
        <f t="shared" si="1"/>
        <v>16</v>
      </c>
      <c r="U5" s="7">
        <v>100</v>
      </c>
      <c r="V5" s="11">
        <f t="shared" si="2"/>
        <v>20</v>
      </c>
      <c r="W5" s="7">
        <v>80</v>
      </c>
      <c r="X5" s="11">
        <f t="shared" si="3"/>
        <v>24</v>
      </c>
      <c r="Y5" s="24">
        <f t="shared" si="4"/>
        <v>83.72727272727272</v>
      </c>
    </row>
    <row r="6" spans="1:26" ht="18" customHeight="1" x14ac:dyDescent="0.25">
      <c r="A6" s="25">
        <v>5</v>
      </c>
      <c r="B6" s="52"/>
      <c r="C6" s="2">
        <v>2046319</v>
      </c>
      <c r="D6" s="3" t="s">
        <v>114</v>
      </c>
      <c r="E6" s="52"/>
      <c r="F6" s="59"/>
      <c r="G6" s="8">
        <v>75</v>
      </c>
      <c r="H6" s="8">
        <v>40</v>
      </c>
      <c r="I6" s="8">
        <v>95</v>
      </c>
      <c r="J6" s="8">
        <v>60</v>
      </c>
      <c r="K6" s="8">
        <v>80</v>
      </c>
      <c r="L6" s="8">
        <v>0</v>
      </c>
      <c r="M6" s="8">
        <v>100</v>
      </c>
      <c r="N6" s="8">
        <v>80</v>
      </c>
      <c r="O6" s="8">
        <v>0</v>
      </c>
      <c r="P6" s="42">
        <v>60</v>
      </c>
      <c r="Q6" s="42">
        <v>50</v>
      </c>
      <c r="R6" s="12">
        <f t="shared" si="0"/>
        <v>17.454545454545453</v>
      </c>
      <c r="S6" s="8">
        <v>49</v>
      </c>
      <c r="T6" s="11">
        <f t="shared" si="1"/>
        <v>9.8000000000000007</v>
      </c>
      <c r="U6" s="7">
        <v>85</v>
      </c>
      <c r="V6" s="11">
        <f t="shared" si="2"/>
        <v>17</v>
      </c>
      <c r="W6" s="7">
        <v>70</v>
      </c>
      <c r="X6" s="11">
        <f t="shared" si="3"/>
        <v>21</v>
      </c>
      <c r="Y6" s="24">
        <f t="shared" si="4"/>
        <v>65.25454545454545</v>
      </c>
      <c r="Z6" s="8">
        <v>86</v>
      </c>
    </row>
    <row r="7" spans="1:26" ht="18" customHeight="1" x14ac:dyDescent="0.25">
      <c r="A7" s="25">
        <v>6</v>
      </c>
      <c r="B7" s="52"/>
      <c r="C7" s="2">
        <v>2022933</v>
      </c>
      <c r="D7" s="3" t="s">
        <v>185</v>
      </c>
      <c r="E7" s="52"/>
      <c r="F7" s="59"/>
      <c r="G7" s="8">
        <v>75</v>
      </c>
      <c r="H7" s="8">
        <v>60</v>
      </c>
      <c r="I7" s="8">
        <v>95</v>
      </c>
      <c r="J7" s="8">
        <v>90</v>
      </c>
      <c r="K7" s="8">
        <v>60</v>
      </c>
      <c r="L7" s="8">
        <v>0</v>
      </c>
      <c r="M7" s="8">
        <v>100</v>
      </c>
      <c r="N7" s="8">
        <v>80</v>
      </c>
      <c r="O7" s="8">
        <v>90</v>
      </c>
      <c r="P7" s="42">
        <v>90</v>
      </c>
      <c r="Q7" s="42">
        <v>80</v>
      </c>
      <c r="R7" s="12">
        <f t="shared" si="0"/>
        <v>22.363636363636363</v>
      </c>
      <c r="S7" s="8">
        <v>58</v>
      </c>
      <c r="T7" s="11">
        <f t="shared" si="1"/>
        <v>11.600000000000001</v>
      </c>
      <c r="U7" s="7">
        <v>49</v>
      </c>
      <c r="V7" s="11">
        <f t="shared" si="2"/>
        <v>9.8000000000000007</v>
      </c>
      <c r="W7" s="7">
        <v>75</v>
      </c>
      <c r="X7" s="11">
        <f t="shared" si="3"/>
        <v>22.5</v>
      </c>
      <c r="Y7" s="24">
        <f t="shared" si="4"/>
        <v>66.263636363636365</v>
      </c>
      <c r="Z7" s="8">
        <v>90</v>
      </c>
    </row>
    <row r="8" spans="1:26" ht="18" customHeight="1" x14ac:dyDescent="0.25">
      <c r="A8" s="25">
        <v>7</v>
      </c>
      <c r="B8" s="52">
        <v>3</v>
      </c>
      <c r="C8" s="2">
        <v>2176481</v>
      </c>
      <c r="D8" s="3" t="s">
        <v>115</v>
      </c>
      <c r="E8" s="52" t="s">
        <v>259</v>
      </c>
      <c r="F8" s="58" t="s">
        <v>298</v>
      </c>
      <c r="G8" s="8">
        <v>70</v>
      </c>
      <c r="H8" s="8">
        <v>60</v>
      </c>
      <c r="I8" s="8">
        <v>90</v>
      </c>
      <c r="J8" s="8">
        <v>90</v>
      </c>
      <c r="K8" s="8">
        <v>90</v>
      </c>
      <c r="L8" s="8">
        <v>95</v>
      </c>
      <c r="M8" s="8">
        <v>100</v>
      </c>
      <c r="N8" s="8">
        <v>75</v>
      </c>
      <c r="O8" s="8">
        <v>30</v>
      </c>
      <c r="P8" s="42">
        <v>50</v>
      </c>
      <c r="Q8" s="42">
        <v>100</v>
      </c>
      <c r="R8" s="12">
        <f t="shared" si="0"/>
        <v>23.18181818181818</v>
      </c>
      <c r="S8" s="8">
        <v>69</v>
      </c>
      <c r="T8" s="11">
        <f t="shared" si="1"/>
        <v>13.8</v>
      </c>
      <c r="U8" s="7">
        <v>82</v>
      </c>
      <c r="V8" s="11">
        <f t="shared" si="2"/>
        <v>16.400000000000002</v>
      </c>
      <c r="W8" s="7">
        <v>55</v>
      </c>
      <c r="X8" s="11">
        <f t="shared" si="3"/>
        <v>16.5</v>
      </c>
      <c r="Y8" s="24">
        <f t="shared" si="4"/>
        <v>69.88181818181819</v>
      </c>
    </row>
    <row r="9" spans="1:26" ht="18" customHeight="1" x14ac:dyDescent="0.25">
      <c r="A9" s="25">
        <v>8</v>
      </c>
      <c r="B9" s="52"/>
      <c r="C9" s="2">
        <v>2061143</v>
      </c>
      <c r="D9" s="3" t="s">
        <v>116</v>
      </c>
      <c r="E9" s="52"/>
      <c r="F9" s="59"/>
      <c r="G9" s="8">
        <v>70</v>
      </c>
      <c r="H9" s="34">
        <v>40</v>
      </c>
      <c r="I9" s="10">
        <v>90</v>
      </c>
      <c r="J9" s="8">
        <v>70</v>
      </c>
      <c r="K9" s="8">
        <v>80</v>
      </c>
      <c r="L9" s="8">
        <v>80</v>
      </c>
      <c r="M9" s="8">
        <v>100</v>
      </c>
      <c r="N9" s="8">
        <v>75</v>
      </c>
      <c r="O9" s="8">
        <v>80</v>
      </c>
      <c r="P9" s="42">
        <v>80</v>
      </c>
      <c r="Q9" s="42">
        <v>90</v>
      </c>
      <c r="R9" s="12">
        <f t="shared" si="0"/>
        <v>23.31818181818182</v>
      </c>
      <c r="S9" s="8">
        <v>64</v>
      </c>
      <c r="T9" s="11">
        <f t="shared" si="1"/>
        <v>12.8</v>
      </c>
      <c r="U9" s="7">
        <v>0</v>
      </c>
      <c r="V9" s="11">
        <f t="shared" si="2"/>
        <v>0</v>
      </c>
      <c r="W9" s="7">
        <v>0</v>
      </c>
      <c r="X9" s="11">
        <f t="shared" si="3"/>
        <v>0</v>
      </c>
      <c r="Y9" s="24">
        <f t="shared" si="4"/>
        <v>36.118181818181824</v>
      </c>
      <c r="Z9" s="8" t="s">
        <v>335</v>
      </c>
    </row>
    <row r="10" spans="1:26" ht="18" customHeight="1" x14ac:dyDescent="0.25">
      <c r="A10" s="25">
        <v>9</v>
      </c>
      <c r="B10" s="52"/>
      <c r="C10" s="2">
        <v>2064357</v>
      </c>
      <c r="D10" s="3" t="s">
        <v>117</v>
      </c>
      <c r="E10" s="52"/>
      <c r="F10" s="59"/>
      <c r="G10" s="8">
        <v>70</v>
      </c>
      <c r="H10" s="8">
        <v>80</v>
      </c>
      <c r="I10" s="8">
        <v>90</v>
      </c>
      <c r="J10" s="8">
        <v>100</v>
      </c>
      <c r="K10" s="8">
        <v>100</v>
      </c>
      <c r="L10" s="8">
        <v>85</v>
      </c>
      <c r="M10" s="8">
        <v>100</v>
      </c>
      <c r="N10" s="8">
        <v>75</v>
      </c>
      <c r="O10" s="8">
        <v>100</v>
      </c>
      <c r="P10" s="42">
        <v>88</v>
      </c>
      <c r="Q10" s="42">
        <v>100</v>
      </c>
      <c r="R10" s="12">
        <f t="shared" si="0"/>
        <v>26.945454545454542</v>
      </c>
      <c r="S10" s="8">
        <v>56</v>
      </c>
      <c r="T10" s="11">
        <f t="shared" si="1"/>
        <v>11.200000000000001</v>
      </c>
      <c r="U10" s="7">
        <v>84</v>
      </c>
      <c r="V10" s="11">
        <f t="shared" si="2"/>
        <v>16.8</v>
      </c>
      <c r="W10" s="7">
        <v>60</v>
      </c>
      <c r="X10" s="11">
        <f t="shared" si="3"/>
        <v>18</v>
      </c>
      <c r="Y10" s="24">
        <f t="shared" si="4"/>
        <v>72.945454545454538</v>
      </c>
    </row>
    <row r="11" spans="1:26" ht="18" customHeight="1" x14ac:dyDescent="0.25">
      <c r="A11" s="25">
        <v>10</v>
      </c>
      <c r="B11" s="52">
        <v>4</v>
      </c>
      <c r="C11" s="2">
        <v>2054893</v>
      </c>
      <c r="D11" s="3" t="s">
        <v>118</v>
      </c>
      <c r="E11" s="52" t="s">
        <v>266</v>
      </c>
      <c r="F11" s="53" t="s">
        <v>299</v>
      </c>
      <c r="G11" s="8">
        <v>0</v>
      </c>
      <c r="H11" s="8">
        <v>80</v>
      </c>
      <c r="I11" s="8">
        <v>90</v>
      </c>
      <c r="J11" s="8">
        <v>60</v>
      </c>
      <c r="K11" s="8">
        <v>80</v>
      </c>
      <c r="L11" s="8">
        <v>75</v>
      </c>
      <c r="M11" s="8">
        <v>90</v>
      </c>
      <c r="N11" s="8">
        <v>75</v>
      </c>
      <c r="O11" s="8">
        <v>40</v>
      </c>
      <c r="P11" s="42">
        <v>50</v>
      </c>
      <c r="Q11" s="42">
        <v>100</v>
      </c>
      <c r="R11" s="12">
        <f t="shared" si="0"/>
        <v>20.18181818181818</v>
      </c>
      <c r="S11" s="8">
        <v>24</v>
      </c>
      <c r="T11" s="11">
        <f t="shared" si="1"/>
        <v>4.8000000000000007</v>
      </c>
      <c r="U11" s="7">
        <v>0</v>
      </c>
      <c r="V11" s="11">
        <f t="shared" si="2"/>
        <v>0</v>
      </c>
      <c r="W11" s="7">
        <v>40</v>
      </c>
      <c r="X11" s="11">
        <f t="shared" si="3"/>
        <v>12</v>
      </c>
      <c r="Y11" s="24">
        <f t="shared" si="4"/>
        <v>36.981818181818184</v>
      </c>
      <c r="Z11" s="8" t="s">
        <v>335</v>
      </c>
    </row>
    <row r="12" spans="1:26" ht="18" customHeight="1" x14ac:dyDescent="0.25">
      <c r="A12" s="25">
        <v>11</v>
      </c>
      <c r="B12" s="52"/>
      <c r="C12" s="2">
        <v>2061260</v>
      </c>
      <c r="D12" s="3" t="s">
        <v>119</v>
      </c>
      <c r="E12" s="52"/>
      <c r="F12" s="52"/>
      <c r="G12" s="8">
        <v>65</v>
      </c>
      <c r="H12" s="8">
        <v>50</v>
      </c>
      <c r="I12" s="8">
        <v>90</v>
      </c>
      <c r="J12" s="8">
        <v>80</v>
      </c>
      <c r="K12" s="8">
        <v>80</v>
      </c>
      <c r="L12" s="8">
        <v>80</v>
      </c>
      <c r="M12" s="8">
        <v>90</v>
      </c>
      <c r="N12" s="8">
        <v>75</v>
      </c>
      <c r="O12" s="8">
        <v>20</v>
      </c>
      <c r="P12" s="42">
        <v>50</v>
      </c>
      <c r="Q12" s="42">
        <v>100</v>
      </c>
      <c r="R12" s="12">
        <f t="shared" si="0"/>
        <v>21.27272727272727</v>
      </c>
      <c r="S12" s="8">
        <v>58</v>
      </c>
      <c r="T12" s="11">
        <f t="shared" si="1"/>
        <v>11.600000000000001</v>
      </c>
      <c r="U12" s="7">
        <v>87</v>
      </c>
      <c r="V12" s="11">
        <f t="shared" si="2"/>
        <v>17.400000000000002</v>
      </c>
      <c r="W12" s="7">
        <v>50</v>
      </c>
      <c r="X12" s="11">
        <f t="shared" si="3"/>
        <v>15</v>
      </c>
      <c r="Y12" s="24">
        <f t="shared" si="4"/>
        <v>65.27272727272728</v>
      </c>
      <c r="Z12" s="8">
        <v>91</v>
      </c>
    </row>
    <row r="13" spans="1:26" ht="18" customHeight="1" x14ac:dyDescent="0.25">
      <c r="A13" s="25">
        <v>12</v>
      </c>
      <c r="B13" s="52"/>
      <c r="C13" s="2">
        <v>2175489</v>
      </c>
      <c r="D13" s="3" t="s">
        <v>120</v>
      </c>
      <c r="E13" s="52"/>
      <c r="F13" s="52"/>
      <c r="G13" s="10">
        <v>65</v>
      </c>
      <c r="H13" s="8">
        <v>70</v>
      </c>
      <c r="I13" s="8">
        <v>90</v>
      </c>
      <c r="J13" s="8">
        <v>40</v>
      </c>
      <c r="K13" s="8">
        <v>70</v>
      </c>
      <c r="L13" s="8">
        <v>85</v>
      </c>
      <c r="M13" s="8">
        <v>90</v>
      </c>
      <c r="N13" s="8">
        <v>75</v>
      </c>
      <c r="O13" s="8">
        <v>90</v>
      </c>
      <c r="P13" s="42">
        <v>60</v>
      </c>
      <c r="Q13" s="42">
        <v>75</v>
      </c>
      <c r="R13" s="12">
        <f t="shared" si="0"/>
        <v>22.09090909090909</v>
      </c>
      <c r="S13" s="8">
        <v>76</v>
      </c>
      <c r="T13" s="11">
        <f t="shared" si="1"/>
        <v>15.200000000000001</v>
      </c>
      <c r="U13" s="7">
        <v>78</v>
      </c>
      <c r="V13" s="11">
        <f t="shared" si="2"/>
        <v>15.600000000000001</v>
      </c>
      <c r="W13" s="7">
        <v>45</v>
      </c>
      <c r="X13" s="11">
        <f t="shared" si="3"/>
        <v>13.5</v>
      </c>
      <c r="Y13" s="24">
        <f t="shared" si="4"/>
        <v>66.390909090909091</v>
      </c>
      <c r="Z13" s="8">
        <v>93</v>
      </c>
    </row>
    <row r="14" spans="1:26" ht="18" customHeight="1" x14ac:dyDescent="0.25">
      <c r="A14" s="25">
        <v>13</v>
      </c>
      <c r="B14" s="52">
        <v>5</v>
      </c>
      <c r="C14" s="2">
        <v>2057676</v>
      </c>
      <c r="D14" s="3" t="s">
        <v>121</v>
      </c>
      <c r="E14" s="52" t="s">
        <v>300</v>
      </c>
      <c r="F14" s="53" t="s">
        <v>301</v>
      </c>
      <c r="G14" s="8">
        <v>70</v>
      </c>
      <c r="H14" s="10">
        <v>50</v>
      </c>
      <c r="I14" s="8">
        <v>80</v>
      </c>
      <c r="J14" s="8">
        <v>100</v>
      </c>
      <c r="K14" s="8">
        <v>90</v>
      </c>
      <c r="L14" s="8">
        <v>85</v>
      </c>
      <c r="M14" s="8">
        <v>70</v>
      </c>
      <c r="N14" s="8">
        <v>75</v>
      </c>
      <c r="O14" s="8">
        <v>100</v>
      </c>
      <c r="P14" s="42">
        <v>70</v>
      </c>
      <c r="Q14" s="42">
        <v>90</v>
      </c>
      <c r="R14" s="12">
        <f t="shared" si="0"/>
        <v>24</v>
      </c>
      <c r="S14" s="8">
        <v>73</v>
      </c>
      <c r="T14" s="11">
        <f t="shared" si="1"/>
        <v>14.600000000000001</v>
      </c>
      <c r="U14" s="7">
        <v>80</v>
      </c>
      <c r="V14" s="11">
        <f t="shared" si="2"/>
        <v>16</v>
      </c>
      <c r="W14" s="7">
        <v>50</v>
      </c>
      <c r="X14" s="11">
        <f t="shared" si="3"/>
        <v>15</v>
      </c>
      <c r="Y14" s="24">
        <f t="shared" si="4"/>
        <v>69.599999999999994</v>
      </c>
    </row>
    <row r="15" spans="1:26" ht="18" customHeight="1" x14ac:dyDescent="0.25">
      <c r="A15" s="25">
        <v>14</v>
      </c>
      <c r="B15" s="52"/>
      <c r="C15" s="2">
        <v>1946182</v>
      </c>
      <c r="D15" s="3" t="s">
        <v>122</v>
      </c>
      <c r="E15" s="52"/>
      <c r="F15" s="52"/>
      <c r="G15" s="8">
        <v>70</v>
      </c>
      <c r="H15" s="8">
        <v>40</v>
      </c>
      <c r="I15" s="8">
        <v>80</v>
      </c>
      <c r="J15" s="8">
        <v>90</v>
      </c>
      <c r="K15" s="8">
        <v>80</v>
      </c>
      <c r="L15" s="8">
        <v>85</v>
      </c>
      <c r="M15" s="8">
        <v>70</v>
      </c>
      <c r="N15" s="8">
        <v>75</v>
      </c>
      <c r="O15" s="8">
        <v>90</v>
      </c>
      <c r="P15" s="42">
        <v>90</v>
      </c>
      <c r="Q15" s="42">
        <v>100</v>
      </c>
      <c r="R15" s="12">
        <f t="shared" si="0"/>
        <v>23.727272727272727</v>
      </c>
      <c r="S15" s="8">
        <v>63</v>
      </c>
      <c r="T15" s="11">
        <f t="shared" si="1"/>
        <v>12.600000000000001</v>
      </c>
      <c r="U15" s="7">
        <v>84</v>
      </c>
      <c r="V15" s="11">
        <f t="shared" si="2"/>
        <v>16.8</v>
      </c>
      <c r="W15" s="7">
        <v>55</v>
      </c>
      <c r="X15" s="11">
        <f t="shared" si="3"/>
        <v>16.5</v>
      </c>
      <c r="Y15" s="24">
        <f t="shared" si="4"/>
        <v>69.627272727272725</v>
      </c>
    </row>
    <row r="16" spans="1:26" ht="18" customHeight="1" x14ac:dyDescent="0.25">
      <c r="A16" s="25">
        <v>15</v>
      </c>
      <c r="B16" s="52"/>
      <c r="C16" s="2">
        <v>2038198</v>
      </c>
      <c r="D16" s="3" t="s">
        <v>123</v>
      </c>
      <c r="E16" s="52"/>
      <c r="F16" s="52"/>
      <c r="G16" s="8">
        <v>70</v>
      </c>
      <c r="H16" s="8">
        <v>70</v>
      </c>
      <c r="I16" s="8">
        <v>80</v>
      </c>
      <c r="J16" s="8">
        <v>60</v>
      </c>
      <c r="K16" s="8">
        <v>40</v>
      </c>
      <c r="L16" s="8">
        <v>85</v>
      </c>
      <c r="M16" s="8">
        <v>70</v>
      </c>
      <c r="N16" s="8">
        <v>75</v>
      </c>
      <c r="O16" s="8">
        <v>80</v>
      </c>
      <c r="P16" s="42">
        <v>90</v>
      </c>
      <c r="Q16" s="42">
        <v>100</v>
      </c>
      <c r="R16" s="12">
        <f t="shared" si="0"/>
        <v>22.363636363636363</v>
      </c>
      <c r="S16" s="8">
        <v>59</v>
      </c>
      <c r="T16" s="11">
        <f t="shared" si="1"/>
        <v>11.8</v>
      </c>
      <c r="U16" s="7">
        <v>81</v>
      </c>
      <c r="V16" s="11">
        <f t="shared" si="2"/>
        <v>16.2</v>
      </c>
      <c r="W16" s="7">
        <v>45</v>
      </c>
      <c r="X16" s="11">
        <f t="shared" si="3"/>
        <v>13.5</v>
      </c>
      <c r="Y16" s="24">
        <f t="shared" si="4"/>
        <v>63.86363636363636</v>
      </c>
      <c r="Z16" s="8">
        <v>76</v>
      </c>
    </row>
    <row r="17" spans="1:26" ht="18" customHeight="1" x14ac:dyDescent="0.25">
      <c r="A17" s="25">
        <v>16</v>
      </c>
      <c r="B17" s="52">
        <v>6</v>
      </c>
      <c r="C17" s="2">
        <v>2042410</v>
      </c>
      <c r="D17" s="3" t="s">
        <v>124</v>
      </c>
      <c r="E17" s="52" t="s">
        <v>302</v>
      </c>
      <c r="F17" s="58" t="s">
        <v>303</v>
      </c>
      <c r="G17" s="8">
        <v>0</v>
      </c>
      <c r="H17" s="8">
        <v>60</v>
      </c>
      <c r="I17" s="8">
        <v>85</v>
      </c>
      <c r="J17" s="8">
        <v>90</v>
      </c>
      <c r="K17" s="8">
        <v>60</v>
      </c>
      <c r="L17" s="8">
        <v>95</v>
      </c>
      <c r="M17" s="10">
        <v>95</v>
      </c>
      <c r="N17" s="8">
        <v>80</v>
      </c>
      <c r="O17" s="8">
        <v>100</v>
      </c>
      <c r="P17" s="42">
        <v>40</v>
      </c>
      <c r="Q17" s="42">
        <v>100</v>
      </c>
      <c r="R17" s="12">
        <f t="shared" si="0"/>
        <v>21.954545454545457</v>
      </c>
      <c r="S17" s="8">
        <v>52</v>
      </c>
      <c r="T17" s="11">
        <f t="shared" si="1"/>
        <v>10.4</v>
      </c>
      <c r="U17" s="7">
        <v>79</v>
      </c>
      <c r="V17" s="11">
        <f t="shared" si="2"/>
        <v>15.8</v>
      </c>
      <c r="W17" s="7">
        <v>75</v>
      </c>
      <c r="X17" s="11">
        <f t="shared" si="3"/>
        <v>22.5</v>
      </c>
      <c r="Y17" s="24">
        <f t="shared" si="4"/>
        <v>70.654545454545456</v>
      </c>
    </row>
    <row r="18" spans="1:26" ht="18" customHeight="1" x14ac:dyDescent="0.25">
      <c r="A18" s="25">
        <v>17</v>
      </c>
      <c r="B18" s="52"/>
      <c r="C18" s="2">
        <v>2030273</v>
      </c>
      <c r="D18" s="3" t="s">
        <v>125</v>
      </c>
      <c r="E18" s="52"/>
      <c r="F18" s="59"/>
      <c r="G18" s="8">
        <v>0</v>
      </c>
      <c r="H18" s="8">
        <v>20</v>
      </c>
      <c r="I18" s="8">
        <v>85</v>
      </c>
      <c r="J18" s="8">
        <v>90</v>
      </c>
      <c r="K18" s="8">
        <v>50</v>
      </c>
      <c r="L18" s="8">
        <v>100</v>
      </c>
      <c r="M18" s="8">
        <v>95</v>
      </c>
      <c r="N18" s="8">
        <v>80</v>
      </c>
      <c r="O18" s="8">
        <v>100</v>
      </c>
      <c r="P18" s="42">
        <v>90</v>
      </c>
      <c r="Q18" s="42">
        <v>90</v>
      </c>
      <c r="R18" s="12">
        <f t="shared" si="0"/>
        <v>21.81818181818182</v>
      </c>
      <c r="S18" s="8">
        <v>53</v>
      </c>
      <c r="T18" s="11">
        <f t="shared" si="1"/>
        <v>10.600000000000001</v>
      </c>
      <c r="U18" s="7">
        <v>83</v>
      </c>
      <c r="V18" s="11">
        <f t="shared" si="2"/>
        <v>16.600000000000001</v>
      </c>
      <c r="W18" s="7">
        <v>70</v>
      </c>
      <c r="X18" s="11">
        <f t="shared" si="3"/>
        <v>21</v>
      </c>
      <c r="Y18" s="24">
        <f t="shared" si="4"/>
        <v>70.01818181818183</v>
      </c>
    </row>
    <row r="19" spans="1:26" ht="18" customHeight="1" x14ac:dyDescent="0.25">
      <c r="A19" s="25">
        <v>18</v>
      </c>
      <c r="B19" s="52"/>
      <c r="C19" s="2">
        <v>2052844</v>
      </c>
      <c r="D19" s="3" t="s">
        <v>126</v>
      </c>
      <c r="E19" s="52"/>
      <c r="F19" s="59"/>
      <c r="G19" s="8">
        <v>0</v>
      </c>
      <c r="H19" s="8">
        <v>0</v>
      </c>
      <c r="I19" s="8">
        <v>85</v>
      </c>
      <c r="J19" s="8">
        <v>80</v>
      </c>
      <c r="K19" s="8">
        <v>100</v>
      </c>
      <c r="L19" s="8">
        <v>90</v>
      </c>
      <c r="M19" s="8">
        <v>95</v>
      </c>
      <c r="N19" s="8">
        <v>80</v>
      </c>
      <c r="O19" s="8">
        <v>0</v>
      </c>
      <c r="P19" s="42">
        <v>60</v>
      </c>
      <c r="Q19" s="42">
        <v>60</v>
      </c>
      <c r="R19" s="12">
        <f t="shared" si="0"/>
        <v>17.727272727272727</v>
      </c>
      <c r="S19" s="8">
        <v>29</v>
      </c>
      <c r="T19" s="11">
        <f t="shared" si="1"/>
        <v>5.8000000000000007</v>
      </c>
      <c r="U19" s="7">
        <v>75</v>
      </c>
      <c r="V19" s="11">
        <f t="shared" si="2"/>
        <v>15</v>
      </c>
      <c r="W19" s="7">
        <v>0</v>
      </c>
      <c r="X19" s="11">
        <f t="shared" si="3"/>
        <v>0</v>
      </c>
      <c r="Y19" s="24">
        <f t="shared" si="4"/>
        <v>38.527272727272731</v>
      </c>
      <c r="Z19" s="8">
        <v>70</v>
      </c>
    </row>
    <row r="20" spans="1:26" ht="18" customHeight="1" x14ac:dyDescent="0.25">
      <c r="A20" s="25">
        <v>19</v>
      </c>
      <c r="B20" s="52">
        <v>7</v>
      </c>
      <c r="C20" s="2">
        <v>1956281</v>
      </c>
      <c r="D20" s="3" t="s">
        <v>127</v>
      </c>
      <c r="E20" s="52" t="s">
        <v>304</v>
      </c>
      <c r="F20" s="56" t="s">
        <v>329</v>
      </c>
      <c r="G20" s="8">
        <v>0</v>
      </c>
      <c r="H20" s="8">
        <v>50</v>
      </c>
      <c r="I20" s="8">
        <v>85</v>
      </c>
      <c r="J20" s="8">
        <v>90</v>
      </c>
      <c r="K20" s="8">
        <v>90</v>
      </c>
      <c r="L20" s="8">
        <v>95</v>
      </c>
      <c r="M20" s="8">
        <v>100</v>
      </c>
      <c r="N20" s="8">
        <v>75</v>
      </c>
      <c r="O20" s="8">
        <v>80</v>
      </c>
      <c r="P20" s="42">
        <v>90</v>
      </c>
      <c r="Q20" s="42">
        <v>100</v>
      </c>
      <c r="R20" s="12">
        <f t="shared" si="0"/>
        <v>23.31818181818182</v>
      </c>
      <c r="S20" s="8">
        <v>38</v>
      </c>
      <c r="T20" s="11">
        <f t="shared" si="1"/>
        <v>7.6000000000000005</v>
      </c>
      <c r="U20" s="7">
        <v>82</v>
      </c>
      <c r="V20" s="11">
        <f t="shared" si="2"/>
        <v>16.400000000000002</v>
      </c>
      <c r="W20" s="7">
        <v>60</v>
      </c>
      <c r="X20" s="11">
        <f t="shared" si="3"/>
        <v>18</v>
      </c>
      <c r="Y20" s="24">
        <f t="shared" si="4"/>
        <v>65.318181818181827</v>
      </c>
      <c r="Z20" s="8">
        <v>87</v>
      </c>
    </row>
    <row r="21" spans="1:26" ht="18" customHeight="1" x14ac:dyDescent="0.25">
      <c r="A21" s="25">
        <v>20</v>
      </c>
      <c r="B21" s="52"/>
      <c r="C21" s="2">
        <v>2014993</v>
      </c>
      <c r="D21" s="3" t="s">
        <v>128</v>
      </c>
      <c r="E21" s="52"/>
      <c r="F21" s="55"/>
      <c r="G21" s="8">
        <v>70</v>
      </c>
      <c r="H21" s="8">
        <v>90</v>
      </c>
      <c r="I21" s="8">
        <v>85</v>
      </c>
      <c r="J21" s="8">
        <v>90</v>
      </c>
      <c r="K21" s="8">
        <v>100</v>
      </c>
      <c r="L21" s="8">
        <v>95</v>
      </c>
      <c r="M21" s="8">
        <v>100</v>
      </c>
      <c r="N21" s="8">
        <v>75</v>
      </c>
      <c r="O21" s="8">
        <v>100</v>
      </c>
      <c r="P21" s="42">
        <v>100</v>
      </c>
      <c r="Q21" s="42">
        <v>100</v>
      </c>
      <c r="R21" s="12">
        <f t="shared" si="0"/>
        <v>27.409090909090907</v>
      </c>
      <c r="S21" s="8">
        <v>85</v>
      </c>
      <c r="T21" s="11">
        <f t="shared" si="1"/>
        <v>17</v>
      </c>
      <c r="U21" s="7">
        <v>100</v>
      </c>
      <c r="V21" s="11">
        <f t="shared" si="2"/>
        <v>20</v>
      </c>
      <c r="W21" s="7">
        <v>70</v>
      </c>
      <c r="X21" s="11">
        <f t="shared" si="3"/>
        <v>21</v>
      </c>
      <c r="Y21" s="24">
        <f t="shared" si="4"/>
        <v>85.409090909090907</v>
      </c>
    </row>
    <row r="22" spans="1:26" ht="18" customHeight="1" x14ac:dyDescent="0.25">
      <c r="A22" s="25">
        <v>21</v>
      </c>
      <c r="B22" s="52"/>
      <c r="C22" s="2">
        <v>2021660</v>
      </c>
      <c r="D22" s="3" t="s">
        <v>129</v>
      </c>
      <c r="E22" s="52"/>
      <c r="F22" s="55"/>
      <c r="G22" s="8">
        <v>70</v>
      </c>
      <c r="H22" s="8">
        <v>40</v>
      </c>
      <c r="I22" s="8">
        <v>85</v>
      </c>
      <c r="J22" s="8">
        <v>80</v>
      </c>
      <c r="K22" s="8">
        <v>90</v>
      </c>
      <c r="L22" s="8">
        <v>0</v>
      </c>
      <c r="M22" s="8">
        <v>100</v>
      </c>
      <c r="N22" s="8">
        <v>75</v>
      </c>
      <c r="O22" s="8">
        <v>50</v>
      </c>
      <c r="P22" s="42">
        <v>60</v>
      </c>
      <c r="Q22" s="42">
        <v>100</v>
      </c>
      <c r="R22" s="12">
        <f t="shared" si="0"/>
        <v>20.454545454545457</v>
      </c>
      <c r="S22" s="8">
        <v>50</v>
      </c>
      <c r="T22" s="11">
        <f t="shared" si="1"/>
        <v>10</v>
      </c>
      <c r="U22" s="7">
        <v>100</v>
      </c>
      <c r="V22" s="11">
        <f t="shared" si="2"/>
        <v>20</v>
      </c>
      <c r="W22" s="7">
        <v>65</v>
      </c>
      <c r="X22" s="11">
        <f t="shared" si="3"/>
        <v>19.5</v>
      </c>
      <c r="Y22" s="24">
        <f t="shared" si="4"/>
        <v>69.954545454545453</v>
      </c>
    </row>
    <row r="23" spans="1:26" ht="18" customHeight="1" x14ac:dyDescent="0.25">
      <c r="A23" s="25">
        <v>22</v>
      </c>
      <c r="B23" s="52">
        <v>8</v>
      </c>
      <c r="C23" s="2">
        <v>2048980</v>
      </c>
      <c r="D23" s="3" t="s">
        <v>130</v>
      </c>
      <c r="E23" s="52" t="s">
        <v>305</v>
      </c>
      <c r="F23" s="53" t="s">
        <v>306</v>
      </c>
      <c r="G23" s="8">
        <v>75</v>
      </c>
      <c r="H23" s="8">
        <v>60</v>
      </c>
      <c r="I23" s="8">
        <v>95</v>
      </c>
      <c r="J23" s="8">
        <v>50</v>
      </c>
      <c r="K23" s="8">
        <v>90</v>
      </c>
      <c r="L23" s="8">
        <v>100</v>
      </c>
      <c r="M23" s="8">
        <v>90</v>
      </c>
      <c r="N23" s="8">
        <v>90</v>
      </c>
      <c r="O23" s="8">
        <v>90</v>
      </c>
      <c r="P23" s="42">
        <v>40</v>
      </c>
      <c r="Q23" s="42">
        <v>100</v>
      </c>
      <c r="R23" s="12">
        <f t="shared" si="0"/>
        <v>24</v>
      </c>
      <c r="S23" s="8">
        <v>60</v>
      </c>
      <c r="T23" s="11">
        <f t="shared" si="1"/>
        <v>12</v>
      </c>
      <c r="U23" s="7">
        <v>81</v>
      </c>
      <c r="V23" s="11">
        <f t="shared" si="2"/>
        <v>16.2</v>
      </c>
      <c r="W23" s="7">
        <v>40</v>
      </c>
      <c r="X23" s="11">
        <f t="shared" si="3"/>
        <v>12</v>
      </c>
      <c r="Y23" s="24">
        <f t="shared" si="4"/>
        <v>64.2</v>
      </c>
      <c r="Z23" s="8">
        <v>83</v>
      </c>
    </row>
    <row r="24" spans="1:26" ht="18" customHeight="1" x14ac:dyDescent="0.25">
      <c r="A24" s="25">
        <v>23</v>
      </c>
      <c r="B24" s="52"/>
      <c r="C24" s="2">
        <v>2175416</v>
      </c>
      <c r="D24" s="3" t="s">
        <v>131</v>
      </c>
      <c r="E24" s="52"/>
      <c r="F24" s="52"/>
      <c r="G24" s="8">
        <v>75</v>
      </c>
      <c r="H24" s="8">
        <v>50</v>
      </c>
      <c r="I24" s="8">
        <v>95</v>
      </c>
      <c r="J24" s="8">
        <v>100</v>
      </c>
      <c r="K24" s="8">
        <v>60</v>
      </c>
      <c r="L24" s="8">
        <v>100</v>
      </c>
      <c r="M24" s="8">
        <v>90</v>
      </c>
      <c r="N24" s="8">
        <v>90</v>
      </c>
      <c r="O24" s="8">
        <v>20</v>
      </c>
      <c r="P24" s="42">
        <v>76</v>
      </c>
      <c r="Q24" s="42">
        <v>50</v>
      </c>
      <c r="R24" s="12">
        <f t="shared" si="0"/>
        <v>21.981818181818181</v>
      </c>
      <c r="S24" s="8">
        <v>0</v>
      </c>
      <c r="T24" s="11">
        <f t="shared" si="1"/>
        <v>0</v>
      </c>
      <c r="U24" s="7">
        <v>0</v>
      </c>
      <c r="V24" s="11">
        <f t="shared" si="2"/>
        <v>0</v>
      </c>
      <c r="W24" s="7">
        <v>0</v>
      </c>
      <c r="X24" s="11">
        <f t="shared" si="3"/>
        <v>0</v>
      </c>
      <c r="Y24" s="24">
        <f t="shared" si="4"/>
        <v>21.981818181818181</v>
      </c>
      <c r="Z24" s="8" t="s">
        <v>335</v>
      </c>
    </row>
    <row r="25" spans="1:26" ht="18" customHeight="1" x14ac:dyDescent="0.25">
      <c r="A25" s="25">
        <v>24</v>
      </c>
      <c r="B25" s="52"/>
      <c r="C25" s="2">
        <v>1951088</v>
      </c>
      <c r="D25" s="3" t="s">
        <v>132</v>
      </c>
      <c r="E25" s="52"/>
      <c r="F25" s="52"/>
      <c r="G25" s="8">
        <v>75</v>
      </c>
      <c r="H25" s="8">
        <v>60</v>
      </c>
      <c r="I25" s="8">
        <v>95</v>
      </c>
      <c r="J25" s="8">
        <v>80</v>
      </c>
      <c r="K25" s="8">
        <v>80</v>
      </c>
      <c r="L25" s="8">
        <v>90</v>
      </c>
      <c r="M25" s="8">
        <v>90</v>
      </c>
      <c r="N25" s="8">
        <v>90</v>
      </c>
      <c r="O25" s="8">
        <v>100</v>
      </c>
      <c r="P25" s="42">
        <v>50</v>
      </c>
      <c r="Q25" s="42">
        <v>80</v>
      </c>
      <c r="R25" s="12">
        <f t="shared" si="0"/>
        <v>24.27272727272727</v>
      </c>
      <c r="S25" s="8">
        <v>42</v>
      </c>
      <c r="T25" s="11">
        <f t="shared" si="1"/>
        <v>8.4</v>
      </c>
      <c r="U25" s="7">
        <v>88</v>
      </c>
      <c r="V25" s="11">
        <f t="shared" si="2"/>
        <v>17.600000000000001</v>
      </c>
      <c r="W25" s="7">
        <v>45</v>
      </c>
      <c r="X25" s="11">
        <f t="shared" si="3"/>
        <v>13.5</v>
      </c>
      <c r="Y25" s="24">
        <f t="shared" si="4"/>
        <v>63.772727272727273</v>
      </c>
      <c r="Z25" s="8">
        <v>74</v>
      </c>
    </row>
    <row r="26" spans="1:26" ht="18" customHeight="1" x14ac:dyDescent="0.25">
      <c r="A26" s="25">
        <v>25</v>
      </c>
      <c r="B26" s="52">
        <v>9</v>
      </c>
      <c r="C26" s="2">
        <v>2044287</v>
      </c>
      <c r="D26" s="3" t="s">
        <v>133</v>
      </c>
      <c r="E26" s="52" t="s">
        <v>262</v>
      </c>
      <c r="F26" s="60" t="s">
        <v>307</v>
      </c>
      <c r="G26" s="8">
        <v>75</v>
      </c>
      <c r="H26" s="8">
        <v>50</v>
      </c>
      <c r="I26" s="8">
        <v>95</v>
      </c>
      <c r="J26" s="8">
        <v>80</v>
      </c>
      <c r="K26" s="8">
        <v>50</v>
      </c>
      <c r="L26" s="8">
        <v>40</v>
      </c>
      <c r="M26" s="8">
        <v>80</v>
      </c>
      <c r="N26" s="8">
        <v>50</v>
      </c>
      <c r="O26" s="8">
        <v>50</v>
      </c>
      <c r="P26" s="42">
        <v>40</v>
      </c>
      <c r="Q26" s="42">
        <v>65</v>
      </c>
      <c r="R26" s="12">
        <f t="shared" si="0"/>
        <v>18.40909090909091</v>
      </c>
      <c r="S26" s="8">
        <v>58</v>
      </c>
      <c r="T26" s="11">
        <f t="shared" si="1"/>
        <v>11.600000000000001</v>
      </c>
      <c r="U26" s="7">
        <v>94</v>
      </c>
      <c r="V26" s="11">
        <f t="shared" si="2"/>
        <v>18.8</v>
      </c>
      <c r="W26" s="7">
        <v>50</v>
      </c>
      <c r="X26" s="11">
        <f t="shared" si="3"/>
        <v>15</v>
      </c>
      <c r="Y26" s="24">
        <f t="shared" si="4"/>
        <v>63.809090909090912</v>
      </c>
      <c r="Z26" s="8">
        <v>82</v>
      </c>
    </row>
    <row r="27" spans="1:26" ht="18" customHeight="1" x14ac:dyDescent="0.25">
      <c r="A27" s="25">
        <v>26</v>
      </c>
      <c r="B27" s="52"/>
      <c r="C27" s="2">
        <v>2062651</v>
      </c>
      <c r="D27" s="3" t="s">
        <v>134</v>
      </c>
      <c r="E27" s="52"/>
      <c r="F27" s="57"/>
      <c r="G27" s="8">
        <v>75</v>
      </c>
      <c r="H27" s="8">
        <v>70</v>
      </c>
      <c r="I27" s="8">
        <v>95</v>
      </c>
      <c r="J27" s="8">
        <v>70</v>
      </c>
      <c r="K27" s="8">
        <v>60</v>
      </c>
      <c r="L27" s="8">
        <v>0</v>
      </c>
      <c r="M27" s="8">
        <v>80</v>
      </c>
      <c r="N27" s="8">
        <v>50</v>
      </c>
      <c r="O27" s="8">
        <v>40</v>
      </c>
      <c r="P27" s="42">
        <v>70</v>
      </c>
      <c r="Q27" s="42">
        <v>100</v>
      </c>
      <c r="R27" s="12">
        <f t="shared" si="0"/>
        <v>19.363636363636363</v>
      </c>
      <c r="S27" s="8">
        <v>63</v>
      </c>
      <c r="T27" s="11">
        <f t="shared" si="1"/>
        <v>12.600000000000001</v>
      </c>
      <c r="U27" s="7">
        <v>90</v>
      </c>
      <c r="V27" s="11">
        <f t="shared" si="2"/>
        <v>18</v>
      </c>
      <c r="W27" s="7">
        <v>45</v>
      </c>
      <c r="X27" s="11">
        <f t="shared" si="3"/>
        <v>13.5</v>
      </c>
      <c r="Y27" s="24">
        <f t="shared" si="4"/>
        <v>63.463636363636368</v>
      </c>
      <c r="Z27" s="8">
        <v>78</v>
      </c>
    </row>
    <row r="28" spans="1:26" ht="18" customHeight="1" x14ac:dyDescent="0.25">
      <c r="A28" s="25">
        <v>27</v>
      </c>
      <c r="B28" s="52"/>
      <c r="C28" s="2">
        <v>2001707</v>
      </c>
      <c r="D28" s="3" t="s">
        <v>135</v>
      </c>
      <c r="E28" s="52"/>
      <c r="F28" s="57"/>
      <c r="G28" s="8">
        <v>65</v>
      </c>
      <c r="H28" s="8">
        <v>40</v>
      </c>
      <c r="I28" s="8">
        <v>90</v>
      </c>
      <c r="J28" s="8">
        <v>70</v>
      </c>
      <c r="K28" s="8">
        <v>70</v>
      </c>
      <c r="L28" s="8">
        <v>0</v>
      </c>
      <c r="M28" s="8">
        <v>80</v>
      </c>
      <c r="N28" s="8">
        <v>80</v>
      </c>
      <c r="O28" s="8">
        <v>90</v>
      </c>
      <c r="P28" s="42">
        <v>80</v>
      </c>
      <c r="Q28" s="42">
        <v>80</v>
      </c>
      <c r="R28" s="12">
        <f t="shared" si="0"/>
        <v>20.31818181818182</v>
      </c>
      <c r="S28" s="8">
        <v>33</v>
      </c>
      <c r="T28" s="11">
        <f t="shared" si="1"/>
        <v>6.6000000000000005</v>
      </c>
      <c r="U28" s="7">
        <v>81</v>
      </c>
      <c r="V28" s="11">
        <f t="shared" si="2"/>
        <v>16.2</v>
      </c>
      <c r="W28" s="7">
        <v>40</v>
      </c>
      <c r="X28" s="11">
        <f t="shared" si="3"/>
        <v>12</v>
      </c>
      <c r="Y28" s="24">
        <f t="shared" si="4"/>
        <v>55.118181818181824</v>
      </c>
      <c r="Z28" s="8">
        <v>74</v>
      </c>
    </row>
    <row r="29" spans="1:26" ht="18" customHeight="1" x14ac:dyDescent="0.25">
      <c r="A29" s="25">
        <v>28</v>
      </c>
      <c r="B29" s="52">
        <v>10</v>
      </c>
      <c r="C29" s="2">
        <v>2024246</v>
      </c>
      <c r="D29" s="3" t="s">
        <v>136</v>
      </c>
      <c r="E29" s="52" t="s">
        <v>263</v>
      </c>
      <c r="F29" s="53" t="s">
        <v>308</v>
      </c>
      <c r="G29" s="8">
        <v>65</v>
      </c>
      <c r="H29" s="8">
        <v>40</v>
      </c>
      <c r="I29" s="8">
        <v>90</v>
      </c>
      <c r="J29" s="8">
        <v>90</v>
      </c>
      <c r="K29" s="8">
        <v>100</v>
      </c>
      <c r="L29" s="8">
        <v>90</v>
      </c>
      <c r="M29" s="8">
        <v>80</v>
      </c>
      <c r="N29" s="8">
        <v>80</v>
      </c>
      <c r="O29" s="8">
        <v>0</v>
      </c>
      <c r="P29" s="42">
        <v>71</v>
      </c>
      <c r="Q29" s="42">
        <v>70</v>
      </c>
      <c r="R29" s="12">
        <f t="shared" si="0"/>
        <v>21.163636363636364</v>
      </c>
      <c r="S29" s="8">
        <v>58</v>
      </c>
      <c r="T29" s="11">
        <f t="shared" si="1"/>
        <v>11.600000000000001</v>
      </c>
      <c r="U29" s="7">
        <v>81</v>
      </c>
      <c r="V29" s="11">
        <f t="shared" si="2"/>
        <v>16.2</v>
      </c>
      <c r="W29" s="7">
        <v>0</v>
      </c>
      <c r="X29" s="11">
        <f t="shared" si="3"/>
        <v>0</v>
      </c>
      <c r="Y29" s="24">
        <f t="shared" si="4"/>
        <v>48.963636363636368</v>
      </c>
      <c r="Z29" s="8">
        <v>70</v>
      </c>
    </row>
    <row r="30" spans="1:26" ht="18" customHeight="1" x14ac:dyDescent="0.25">
      <c r="A30" s="25">
        <v>29</v>
      </c>
      <c r="B30" s="52"/>
      <c r="C30" s="2">
        <v>1973105</v>
      </c>
      <c r="D30" s="3" t="s">
        <v>137</v>
      </c>
      <c r="E30" s="52"/>
      <c r="F30" s="52"/>
      <c r="G30" s="8">
        <v>65</v>
      </c>
      <c r="H30" s="8">
        <v>70</v>
      </c>
      <c r="I30" s="8">
        <v>90</v>
      </c>
      <c r="J30" s="8">
        <v>60</v>
      </c>
      <c r="K30" s="8">
        <v>100</v>
      </c>
      <c r="L30" s="8">
        <v>85</v>
      </c>
      <c r="M30" s="8">
        <v>80</v>
      </c>
      <c r="N30" s="8">
        <v>80</v>
      </c>
      <c r="O30" s="8">
        <v>100</v>
      </c>
      <c r="P30" s="42">
        <v>40</v>
      </c>
      <c r="Q30" s="42">
        <v>100</v>
      </c>
      <c r="R30" s="12">
        <f t="shared" si="0"/>
        <v>23.727272727272727</v>
      </c>
      <c r="S30" s="8">
        <v>51</v>
      </c>
      <c r="T30" s="11">
        <f t="shared" si="1"/>
        <v>10.200000000000001</v>
      </c>
      <c r="U30" s="7">
        <v>84</v>
      </c>
      <c r="V30" s="11">
        <f t="shared" si="2"/>
        <v>16.8</v>
      </c>
      <c r="W30" s="7">
        <v>45</v>
      </c>
      <c r="X30" s="11">
        <f t="shared" si="3"/>
        <v>13.5</v>
      </c>
      <c r="Y30" s="24">
        <f t="shared" si="4"/>
        <v>64.227272727272734</v>
      </c>
      <c r="Z30" s="8" t="s">
        <v>335</v>
      </c>
    </row>
    <row r="31" spans="1:26" ht="18" customHeight="1" x14ac:dyDescent="0.25">
      <c r="A31" s="25">
        <v>30</v>
      </c>
      <c r="B31" s="52"/>
      <c r="C31" s="2">
        <v>1861068</v>
      </c>
      <c r="D31" s="3" t="s">
        <v>138</v>
      </c>
      <c r="E31" s="52"/>
      <c r="F31" s="52"/>
      <c r="G31" s="8">
        <v>75</v>
      </c>
      <c r="H31" s="8">
        <v>60</v>
      </c>
      <c r="I31" s="8">
        <v>100</v>
      </c>
      <c r="J31" s="8">
        <v>70</v>
      </c>
      <c r="K31" s="8">
        <v>90</v>
      </c>
      <c r="L31" s="8">
        <v>0</v>
      </c>
      <c r="M31" s="8">
        <v>90</v>
      </c>
      <c r="N31" s="8">
        <v>65</v>
      </c>
      <c r="O31" s="8">
        <v>90</v>
      </c>
      <c r="P31" s="42">
        <v>90</v>
      </c>
      <c r="Q31" s="42">
        <v>100</v>
      </c>
      <c r="R31" s="12">
        <f t="shared" si="0"/>
        <v>22.636363636363637</v>
      </c>
      <c r="S31" s="8">
        <v>35</v>
      </c>
      <c r="T31" s="11">
        <f t="shared" si="1"/>
        <v>7</v>
      </c>
      <c r="U31" s="7">
        <v>0</v>
      </c>
      <c r="V31" s="11">
        <f t="shared" si="2"/>
        <v>0</v>
      </c>
      <c r="W31" s="7">
        <v>0</v>
      </c>
      <c r="X31" s="11">
        <f t="shared" si="3"/>
        <v>0</v>
      </c>
      <c r="Y31" s="24">
        <f t="shared" si="4"/>
        <v>29.636363636363637</v>
      </c>
      <c r="Z31" s="8" t="s">
        <v>335</v>
      </c>
    </row>
    <row r="32" spans="1:26" ht="18" customHeight="1" x14ac:dyDescent="0.25">
      <c r="A32" s="25">
        <v>31</v>
      </c>
      <c r="B32" s="52">
        <v>11</v>
      </c>
      <c r="C32" s="2">
        <v>2175446</v>
      </c>
      <c r="D32" s="3" t="s">
        <v>139</v>
      </c>
      <c r="E32" s="52" t="s">
        <v>309</v>
      </c>
      <c r="F32" s="53" t="s">
        <v>310</v>
      </c>
      <c r="G32" s="8">
        <v>75</v>
      </c>
      <c r="H32" s="8">
        <v>40</v>
      </c>
      <c r="I32" s="8">
        <v>100</v>
      </c>
      <c r="J32" s="8">
        <v>90</v>
      </c>
      <c r="K32" s="8">
        <v>60</v>
      </c>
      <c r="L32" s="8">
        <v>90</v>
      </c>
      <c r="M32" s="8">
        <v>90</v>
      </c>
      <c r="N32" s="8">
        <v>65</v>
      </c>
      <c r="O32" s="8">
        <v>60</v>
      </c>
      <c r="P32" s="42">
        <v>50</v>
      </c>
      <c r="Q32" s="42">
        <v>90</v>
      </c>
      <c r="R32" s="12">
        <f t="shared" si="0"/>
        <v>22.09090909090909</v>
      </c>
      <c r="S32" s="8">
        <v>52</v>
      </c>
      <c r="T32" s="11">
        <f t="shared" si="1"/>
        <v>10.4</v>
      </c>
      <c r="U32" s="7">
        <v>67</v>
      </c>
      <c r="V32" s="11">
        <f t="shared" si="2"/>
        <v>13.4</v>
      </c>
      <c r="W32" s="7">
        <v>55</v>
      </c>
      <c r="X32" s="11">
        <f t="shared" si="3"/>
        <v>16.5</v>
      </c>
      <c r="Y32" s="24">
        <f t="shared" si="4"/>
        <v>62.390909090909091</v>
      </c>
      <c r="Z32" s="8">
        <v>85</v>
      </c>
    </row>
    <row r="33" spans="1:26" ht="18" customHeight="1" x14ac:dyDescent="0.25">
      <c r="A33" s="25">
        <v>32</v>
      </c>
      <c r="B33" s="52"/>
      <c r="C33" s="2">
        <v>1967582</v>
      </c>
      <c r="D33" s="3" t="s">
        <v>140</v>
      </c>
      <c r="E33" s="52"/>
      <c r="F33" s="52"/>
      <c r="G33" s="8">
        <v>75</v>
      </c>
      <c r="H33" s="8">
        <v>80</v>
      </c>
      <c r="I33" s="8">
        <v>100</v>
      </c>
      <c r="J33" s="8">
        <v>100</v>
      </c>
      <c r="K33" s="8">
        <v>90</v>
      </c>
      <c r="L33" s="8">
        <v>100</v>
      </c>
      <c r="M33" s="8">
        <v>90</v>
      </c>
      <c r="N33" s="8">
        <v>65</v>
      </c>
      <c r="O33" s="8">
        <v>100</v>
      </c>
      <c r="P33" s="42">
        <v>89</v>
      </c>
      <c r="Q33" s="42">
        <v>80</v>
      </c>
      <c r="R33" s="12">
        <f t="shared" si="0"/>
        <v>26.427272727272726</v>
      </c>
      <c r="S33" s="8">
        <v>43</v>
      </c>
      <c r="T33" s="11">
        <f t="shared" si="1"/>
        <v>8.6</v>
      </c>
      <c r="U33" s="7">
        <v>78</v>
      </c>
      <c r="V33" s="11">
        <f t="shared" si="2"/>
        <v>15.600000000000001</v>
      </c>
      <c r="W33" s="7">
        <v>50</v>
      </c>
      <c r="X33" s="11">
        <f t="shared" si="3"/>
        <v>15</v>
      </c>
      <c r="Y33" s="24">
        <f t="shared" si="4"/>
        <v>65.627272727272725</v>
      </c>
      <c r="Z33" s="8">
        <v>88</v>
      </c>
    </row>
    <row r="34" spans="1:26" ht="18" customHeight="1" x14ac:dyDescent="0.25">
      <c r="A34" s="25">
        <v>33</v>
      </c>
      <c r="B34" s="52"/>
      <c r="C34" s="2">
        <v>1828301</v>
      </c>
      <c r="D34" s="3" t="s">
        <v>141</v>
      </c>
      <c r="E34" s="52"/>
      <c r="F34" s="52"/>
      <c r="G34" s="8">
        <v>80</v>
      </c>
      <c r="H34" s="8">
        <v>70</v>
      </c>
      <c r="I34" s="8">
        <v>100</v>
      </c>
      <c r="J34" s="8">
        <v>80</v>
      </c>
      <c r="K34" s="8">
        <v>50</v>
      </c>
      <c r="L34" s="8">
        <v>95</v>
      </c>
      <c r="M34" s="8">
        <v>100</v>
      </c>
      <c r="N34" s="8">
        <v>80</v>
      </c>
      <c r="O34" s="8">
        <v>100</v>
      </c>
      <c r="P34" s="42">
        <v>80</v>
      </c>
      <c r="Q34" s="42">
        <v>100</v>
      </c>
      <c r="R34" s="12">
        <f t="shared" si="0"/>
        <v>25.5</v>
      </c>
      <c r="S34" s="8">
        <v>48</v>
      </c>
      <c r="T34" s="11">
        <f t="shared" si="1"/>
        <v>9.6000000000000014</v>
      </c>
      <c r="U34" s="7">
        <v>82</v>
      </c>
      <c r="V34" s="11">
        <f t="shared" si="2"/>
        <v>16.400000000000002</v>
      </c>
      <c r="W34" s="7">
        <v>45</v>
      </c>
      <c r="X34" s="11">
        <f t="shared" si="3"/>
        <v>13.5</v>
      </c>
      <c r="Y34" s="24">
        <f t="shared" si="4"/>
        <v>65</v>
      </c>
      <c r="Z34" s="8">
        <v>89</v>
      </c>
    </row>
    <row r="35" spans="1:26" ht="18" customHeight="1" x14ac:dyDescent="0.25">
      <c r="A35" s="25">
        <v>34</v>
      </c>
      <c r="B35" s="52">
        <v>12</v>
      </c>
      <c r="C35" s="2">
        <v>1995791</v>
      </c>
      <c r="D35" s="3" t="s">
        <v>142</v>
      </c>
      <c r="E35" s="52" t="s">
        <v>311</v>
      </c>
      <c r="F35" s="53" t="s">
        <v>312</v>
      </c>
      <c r="G35" s="8">
        <v>80</v>
      </c>
      <c r="H35" s="8">
        <v>50</v>
      </c>
      <c r="I35" s="8">
        <v>100</v>
      </c>
      <c r="J35" s="8">
        <v>70</v>
      </c>
      <c r="K35" s="8">
        <v>100</v>
      </c>
      <c r="L35" s="8">
        <v>100</v>
      </c>
      <c r="M35" s="8">
        <v>100</v>
      </c>
      <c r="N35" s="8">
        <v>80</v>
      </c>
      <c r="O35" s="8">
        <v>90</v>
      </c>
      <c r="P35" s="42">
        <v>50</v>
      </c>
      <c r="Q35" s="42">
        <v>100</v>
      </c>
      <c r="R35" s="12">
        <f t="shared" si="0"/>
        <v>25.09090909090909</v>
      </c>
      <c r="S35" s="8">
        <v>74</v>
      </c>
      <c r="T35" s="11">
        <f t="shared" si="1"/>
        <v>14.8</v>
      </c>
      <c r="U35" s="7">
        <v>100</v>
      </c>
      <c r="V35" s="11">
        <f t="shared" si="2"/>
        <v>20</v>
      </c>
      <c r="W35" s="7">
        <v>50</v>
      </c>
      <c r="X35" s="11">
        <f t="shared" si="3"/>
        <v>15</v>
      </c>
      <c r="Y35" s="24">
        <f t="shared" si="4"/>
        <v>74.890909090909091</v>
      </c>
    </row>
    <row r="36" spans="1:26" ht="18" customHeight="1" x14ac:dyDescent="0.25">
      <c r="A36" s="25">
        <v>35</v>
      </c>
      <c r="B36" s="52"/>
      <c r="C36" s="2">
        <v>2028085</v>
      </c>
      <c r="D36" s="3" t="s">
        <v>143</v>
      </c>
      <c r="E36" s="52"/>
      <c r="F36" s="52"/>
      <c r="G36" s="8">
        <v>80</v>
      </c>
      <c r="H36" s="8">
        <v>60</v>
      </c>
      <c r="I36" s="8">
        <v>100</v>
      </c>
      <c r="J36" s="8">
        <v>70</v>
      </c>
      <c r="K36" s="8">
        <v>90</v>
      </c>
      <c r="L36" s="8">
        <v>85</v>
      </c>
      <c r="M36" s="8">
        <v>100</v>
      </c>
      <c r="N36" s="8">
        <v>80</v>
      </c>
      <c r="O36" s="8">
        <v>80</v>
      </c>
      <c r="P36" s="42">
        <v>60</v>
      </c>
      <c r="Q36" s="42">
        <v>80</v>
      </c>
      <c r="R36" s="12">
        <f t="shared" si="0"/>
        <v>24.136363636363637</v>
      </c>
      <c r="S36" s="8">
        <v>52</v>
      </c>
      <c r="T36" s="11">
        <f t="shared" si="1"/>
        <v>10.4</v>
      </c>
      <c r="U36" s="7">
        <v>88</v>
      </c>
      <c r="V36" s="11">
        <f t="shared" si="2"/>
        <v>17.600000000000001</v>
      </c>
      <c r="W36" s="7">
        <v>45</v>
      </c>
      <c r="X36" s="11">
        <f t="shared" si="3"/>
        <v>13.5</v>
      </c>
      <c r="Y36" s="24">
        <f t="shared" si="4"/>
        <v>65.63636363636364</v>
      </c>
      <c r="Z36" s="8">
        <v>87</v>
      </c>
    </row>
    <row r="37" spans="1:26" ht="18" customHeight="1" x14ac:dyDescent="0.25">
      <c r="A37" s="25">
        <v>36</v>
      </c>
      <c r="B37" s="52"/>
      <c r="C37" s="2">
        <v>2000276</v>
      </c>
      <c r="D37" s="3" t="s">
        <v>144</v>
      </c>
      <c r="E37" s="52"/>
      <c r="F37" s="52"/>
      <c r="G37" s="8">
        <v>80</v>
      </c>
      <c r="H37" s="8">
        <v>60</v>
      </c>
      <c r="I37" s="8">
        <v>90</v>
      </c>
      <c r="J37" s="8">
        <v>80</v>
      </c>
      <c r="K37" s="8">
        <v>90</v>
      </c>
      <c r="L37" s="8">
        <v>90</v>
      </c>
      <c r="M37" s="8">
        <v>90</v>
      </c>
      <c r="N37" s="8">
        <v>80</v>
      </c>
      <c r="O37" s="8">
        <v>90</v>
      </c>
      <c r="P37" s="42">
        <v>83</v>
      </c>
      <c r="Q37" s="42">
        <v>80</v>
      </c>
      <c r="R37" s="12">
        <f t="shared" si="0"/>
        <v>24.9</v>
      </c>
      <c r="S37" s="8">
        <v>42</v>
      </c>
      <c r="T37" s="11">
        <f t="shared" si="1"/>
        <v>8.4</v>
      </c>
      <c r="U37" s="7">
        <v>0</v>
      </c>
      <c r="V37" s="11">
        <f t="shared" si="2"/>
        <v>0</v>
      </c>
      <c r="W37" s="7">
        <v>40</v>
      </c>
      <c r="X37" s="11">
        <f t="shared" si="3"/>
        <v>12</v>
      </c>
      <c r="Y37" s="24">
        <f t="shared" si="4"/>
        <v>45.3</v>
      </c>
      <c r="Z37" s="8">
        <v>72</v>
      </c>
    </row>
    <row r="38" spans="1:26" ht="18" customHeight="1" x14ac:dyDescent="0.25">
      <c r="A38" s="25">
        <v>37</v>
      </c>
      <c r="B38" s="52">
        <v>13</v>
      </c>
      <c r="C38" s="2">
        <v>2006352</v>
      </c>
      <c r="D38" s="3" t="s">
        <v>145</v>
      </c>
      <c r="E38" s="52" t="s">
        <v>261</v>
      </c>
      <c r="F38" s="53" t="s">
        <v>313</v>
      </c>
      <c r="G38" s="8">
        <v>80</v>
      </c>
      <c r="H38" s="8">
        <v>40</v>
      </c>
      <c r="I38" s="8">
        <v>90</v>
      </c>
      <c r="J38" s="8">
        <v>100</v>
      </c>
      <c r="K38" s="8">
        <v>80</v>
      </c>
      <c r="L38" s="8">
        <v>90</v>
      </c>
      <c r="M38" s="8">
        <v>90</v>
      </c>
      <c r="N38" s="8">
        <v>80</v>
      </c>
      <c r="O38" s="8">
        <v>50</v>
      </c>
      <c r="P38" s="42">
        <v>40</v>
      </c>
      <c r="Q38" s="42">
        <v>90</v>
      </c>
      <c r="R38" s="12">
        <f t="shared" si="0"/>
        <v>22.636363636363637</v>
      </c>
      <c r="S38" s="8">
        <v>71</v>
      </c>
      <c r="T38" s="11">
        <f t="shared" si="1"/>
        <v>14.200000000000001</v>
      </c>
      <c r="U38" s="7">
        <v>91</v>
      </c>
      <c r="V38" s="11">
        <f t="shared" si="2"/>
        <v>18.2</v>
      </c>
      <c r="W38" s="7">
        <v>50</v>
      </c>
      <c r="X38" s="11">
        <f t="shared" si="3"/>
        <v>15</v>
      </c>
      <c r="Y38" s="24">
        <f t="shared" si="4"/>
        <v>70.036363636363632</v>
      </c>
    </row>
    <row r="39" spans="1:26" ht="18" customHeight="1" x14ac:dyDescent="0.25">
      <c r="A39" s="25">
        <v>38</v>
      </c>
      <c r="B39" s="52"/>
      <c r="C39" s="2">
        <v>2072421</v>
      </c>
      <c r="D39" s="3" t="s">
        <v>146</v>
      </c>
      <c r="E39" s="52"/>
      <c r="F39" s="52"/>
      <c r="G39" s="8">
        <v>80</v>
      </c>
      <c r="H39" s="8">
        <v>100</v>
      </c>
      <c r="I39" s="8">
        <v>90</v>
      </c>
      <c r="J39" s="8">
        <v>90</v>
      </c>
      <c r="K39" s="8">
        <v>70</v>
      </c>
      <c r="L39" s="8">
        <v>100</v>
      </c>
      <c r="M39" s="8">
        <v>90</v>
      </c>
      <c r="N39" s="8">
        <v>80</v>
      </c>
      <c r="O39" s="8">
        <v>90</v>
      </c>
      <c r="P39" s="42">
        <v>90</v>
      </c>
      <c r="Q39" s="42">
        <v>70</v>
      </c>
      <c r="R39" s="12">
        <f t="shared" si="0"/>
        <v>25.909090909090907</v>
      </c>
      <c r="S39" s="8">
        <v>100</v>
      </c>
      <c r="T39" s="11">
        <f t="shared" si="1"/>
        <v>20</v>
      </c>
      <c r="U39" s="7">
        <v>100</v>
      </c>
      <c r="V39" s="11">
        <f t="shared" si="2"/>
        <v>20</v>
      </c>
      <c r="W39" s="7">
        <v>75</v>
      </c>
      <c r="X39" s="11">
        <f t="shared" si="3"/>
        <v>22.5</v>
      </c>
      <c r="Y39" s="24">
        <f t="shared" si="4"/>
        <v>88.409090909090907</v>
      </c>
    </row>
    <row r="40" spans="1:26" ht="18" customHeight="1" x14ac:dyDescent="0.25">
      <c r="A40" s="25">
        <v>39</v>
      </c>
      <c r="B40" s="52"/>
      <c r="C40" s="2">
        <v>2175440</v>
      </c>
      <c r="D40" s="3" t="s">
        <v>147</v>
      </c>
      <c r="E40" s="52"/>
      <c r="F40" s="52"/>
      <c r="G40" s="8">
        <v>75</v>
      </c>
      <c r="H40" s="8">
        <v>70</v>
      </c>
      <c r="I40" s="8">
        <v>95</v>
      </c>
      <c r="J40" s="8">
        <v>100</v>
      </c>
      <c r="K40" s="8">
        <v>70</v>
      </c>
      <c r="L40" s="8">
        <v>80</v>
      </c>
      <c r="M40" s="8">
        <v>95</v>
      </c>
      <c r="N40" s="8">
        <v>60</v>
      </c>
      <c r="O40" s="8">
        <v>90</v>
      </c>
      <c r="P40" s="42">
        <v>100</v>
      </c>
      <c r="Q40" s="42">
        <v>82</v>
      </c>
      <c r="R40" s="12">
        <f t="shared" si="0"/>
        <v>25.009090909090908</v>
      </c>
      <c r="S40" s="8">
        <v>66</v>
      </c>
      <c r="T40" s="11">
        <f t="shared" si="1"/>
        <v>13.200000000000001</v>
      </c>
      <c r="U40" s="7">
        <v>94</v>
      </c>
      <c r="V40" s="11">
        <f t="shared" si="2"/>
        <v>18.8</v>
      </c>
      <c r="W40" s="7">
        <v>45</v>
      </c>
      <c r="X40" s="11">
        <f t="shared" si="3"/>
        <v>13.5</v>
      </c>
      <c r="Y40" s="24">
        <f t="shared" si="4"/>
        <v>70.509090909090915</v>
      </c>
    </row>
    <row r="41" spans="1:26" ht="18" customHeight="1" x14ac:dyDescent="0.25">
      <c r="A41" s="25">
        <v>40</v>
      </c>
      <c r="B41" s="52">
        <v>14</v>
      </c>
      <c r="C41" s="2">
        <v>2041781</v>
      </c>
      <c r="D41" s="3" t="s">
        <v>148</v>
      </c>
      <c r="E41" s="52" t="s">
        <v>314</v>
      </c>
      <c r="F41" s="53" t="s">
        <v>315</v>
      </c>
      <c r="G41" s="8">
        <v>0</v>
      </c>
      <c r="H41" s="8">
        <v>50</v>
      </c>
      <c r="I41" s="8">
        <v>95</v>
      </c>
      <c r="J41" s="8">
        <v>100</v>
      </c>
      <c r="K41" s="8">
        <v>100</v>
      </c>
      <c r="L41" s="8">
        <v>100</v>
      </c>
      <c r="M41" s="8">
        <v>95</v>
      </c>
      <c r="N41" s="8">
        <v>60</v>
      </c>
      <c r="O41" s="8">
        <v>90</v>
      </c>
      <c r="P41" s="42">
        <v>50</v>
      </c>
      <c r="Q41" s="42">
        <v>100</v>
      </c>
      <c r="R41" s="12">
        <f t="shared" si="0"/>
        <v>22.909090909090907</v>
      </c>
      <c r="S41" s="8">
        <v>41</v>
      </c>
      <c r="T41" s="11">
        <f t="shared" si="1"/>
        <v>8.2000000000000011</v>
      </c>
      <c r="U41" s="7">
        <v>78</v>
      </c>
      <c r="V41" s="11">
        <f t="shared" si="2"/>
        <v>15.600000000000001</v>
      </c>
      <c r="W41" s="7">
        <v>55</v>
      </c>
      <c r="X41" s="11">
        <f t="shared" si="3"/>
        <v>16.5</v>
      </c>
      <c r="Y41" s="24">
        <f t="shared" si="4"/>
        <v>63.209090909090911</v>
      </c>
      <c r="Z41" s="8">
        <v>84</v>
      </c>
    </row>
    <row r="42" spans="1:26" ht="18" customHeight="1" x14ac:dyDescent="0.25">
      <c r="A42" s="25">
        <v>41</v>
      </c>
      <c r="B42" s="52"/>
      <c r="C42" s="2">
        <v>1970398</v>
      </c>
      <c r="D42" s="3" t="s">
        <v>186</v>
      </c>
      <c r="E42" s="52"/>
      <c r="F42" s="52"/>
      <c r="G42" s="8">
        <v>75</v>
      </c>
      <c r="H42" s="8">
        <v>40</v>
      </c>
      <c r="I42" s="8">
        <v>95</v>
      </c>
      <c r="J42" s="8">
        <v>60</v>
      </c>
      <c r="K42" s="8">
        <v>40</v>
      </c>
      <c r="L42" s="8">
        <v>80</v>
      </c>
      <c r="M42" s="8">
        <v>95</v>
      </c>
      <c r="N42" s="8">
        <v>60</v>
      </c>
      <c r="O42" s="8">
        <v>70</v>
      </c>
      <c r="P42" s="42">
        <v>70</v>
      </c>
      <c r="Q42" s="42">
        <v>90</v>
      </c>
      <c r="R42" s="12">
        <f t="shared" si="0"/>
        <v>21.136363636363637</v>
      </c>
      <c r="S42" s="8">
        <v>42</v>
      </c>
      <c r="T42" s="11">
        <f t="shared" si="1"/>
        <v>8.4</v>
      </c>
      <c r="U42" s="7">
        <v>85</v>
      </c>
      <c r="V42" s="11">
        <f t="shared" si="2"/>
        <v>17</v>
      </c>
      <c r="W42" s="7">
        <v>65</v>
      </c>
      <c r="X42" s="11">
        <f t="shared" si="3"/>
        <v>19.5</v>
      </c>
      <c r="Y42" s="24">
        <f t="shared" si="4"/>
        <v>66.036363636363632</v>
      </c>
      <c r="Z42" s="8">
        <v>88</v>
      </c>
    </row>
    <row r="43" spans="1:26" ht="18" customHeight="1" x14ac:dyDescent="0.25">
      <c r="A43" s="25">
        <v>42</v>
      </c>
      <c r="B43" s="52"/>
      <c r="C43" s="2">
        <v>1928291</v>
      </c>
      <c r="D43" s="3" t="s">
        <v>149</v>
      </c>
      <c r="E43" s="52"/>
      <c r="F43" s="52"/>
      <c r="G43" s="8">
        <v>70</v>
      </c>
      <c r="H43" s="8">
        <v>70</v>
      </c>
      <c r="I43" s="8">
        <v>85</v>
      </c>
      <c r="J43" s="8">
        <v>50</v>
      </c>
      <c r="K43" s="8">
        <v>70</v>
      </c>
      <c r="L43" s="8">
        <v>90</v>
      </c>
      <c r="M43" s="8">
        <v>90</v>
      </c>
      <c r="N43" s="8">
        <v>75</v>
      </c>
      <c r="O43" s="8">
        <v>50</v>
      </c>
      <c r="P43" s="42">
        <v>100</v>
      </c>
      <c r="Q43" s="42">
        <v>72</v>
      </c>
      <c r="R43" s="12">
        <f t="shared" si="0"/>
        <v>22.418181818181818</v>
      </c>
      <c r="S43" s="8">
        <v>90</v>
      </c>
      <c r="T43" s="11">
        <f t="shared" si="1"/>
        <v>18</v>
      </c>
      <c r="U43" s="7">
        <v>84</v>
      </c>
      <c r="V43" s="11">
        <f t="shared" si="2"/>
        <v>16.8</v>
      </c>
      <c r="W43" s="7">
        <v>60</v>
      </c>
      <c r="X43" s="11">
        <f t="shared" si="3"/>
        <v>18</v>
      </c>
      <c r="Y43" s="24">
        <f t="shared" si="4"/>
        <v>75.218181818181819</v>
      </c>
    </row>
    <row r="44" spans="1:26" ht="18" customHeight="1" x14ac:dyDescent="0.25">
      <c r="A44" s="25">
        <v>43</v>
      </c>
      <c r="B44" s="52">
        <v>15</v>
      </c>
      <c r="C44" s="2">
        <v>1977446</v>
      </c>
      <c r="D44" s="3" t="s">
        <v>150</v>
      </c>
      <c r="E44" s="52" t="s">
        <v>260</v>
      </c>
      <c r="F44" s="53" t="s">
        <v>316</v>
      </c>
      <c r="G44" s="8">
        <v>70</v>
      </c>
      <c r="H44" s="8">
        <v>70</v>
      </c>
      <c r="I44" s="8">
        <v>85</v>
      </c>
      <c r="J44" s="8">
        <v>80</v>
      </c>
      <c r="K44" s="8">
        <v>100</v>
      </c>
      <c r="L44" s="8">
        <v>80</v>
      </c>
      <c r="M44" s="8">
        <v>90</v>
      </c>
      <c r="N44" s="8">
        <v>75</v>
      </c>
      <c r="O44" s="8">
        <v>60</v>
      </c>
      <c r="P44" s="42">
        <v>50</v>
      </c>
      <c r="Q44" s="42">
        <v>80</v>
      </c>
      <c r="R44" s="12">
        <f t="shared" si="0"/>
        <v>22.909090909090907</v>
      </c>
      <c r="S44" s="8">
        <v>57</v>
      </c>
      <c r="T44" s="11">
        <f t="shared" si="1"/>
        <v>11.4</v>
      </c>
      <c r="U44" s="7">
        <v>75</v>
      </c>
      <c r="V44" s="11">
        <f t="shared" si="2"/>
        <v>15</v>
      </c>
      <c r="W44" s="7">
        <v>55</v>
      </c>
      <c r="X44" s="11">
        <f t="shared" si="3"/>
        <v>16.5</v>
      </c>
      <c r="Y44" s="24">
        <f t="shared" si="4"/>
        <v>65.809090909090912</v>
      </c>
      <c r="Z44" s="8">
        <v>85</v>
      </c>
    </row>
    <row r="45" spans="1:26" ht="18" customHeight="1" x14ac:dyDescent="0.25">
      <c r="A45" s="25">
        <v>44</v>
      </c>
      <c r="B45" s="52"/>
      <c r="C45" s="2">
        <v>1947654</v>
      </c>
      <c r="D45" s="3" t="s">
        <v>151</v>
      </c>
      <c r="E45" s="52"/>
      <c r="F45" s="52"/>
      <c r="G45" s="8">
        <v>70</v>
      </c>
      <c r="H45" s="8">
        <v>0</v>
      </c>
      <c r="I45" s="8">
        <v>85</v>
      </c>
      <c r="J45" s="8">
        <v>90</v>
      </c>
      <c r="K45" s="8">
        <v>60</v>
      </c>
      <c r="L45" s="8">
        <v>80</v>
      </c>
      <c r="M45" s="8">
        <v>90</v>
      </c>
      <c r="N45" s="8">
        <v>75</v>
      </c>
      <c r="O45" s="8">
        <v>90</v>
      </c>
      <c r="P45" s="42">
        <v>80</v>
      </c>
      <c r="Q45" s="42">
        <v>100</v>
      </c>
      <c r="R45" s="12">
        <f t="shared" si="0"/>
        <v>22.363636363636363</v>
      </c>
      <c r="S45" s="8">
        <v>67</v>
      </c>
      <c r="T45" s="11">
        <f t="shared" si="1"/>
        <v>13.4</v>
      </c>
      <c r="U45" s="7">
        <v>79</v>
      </c>
      <c r="V45" s="11">
        <f t="shared" si="2"/>
        <v>15.8</v>
      </c>
      <c r="W45" s="7">
        <v>50</v>
      </c>
      <c r="X45" s="11">
        <f t="shared" si="3"/>
        <v>15</v>
      </c>
      <c r="Y45" s="24">
        <f t="shared" si="4"/>
        <v>66.563636363636363</v>
      </c>
      <c r="Z45" s="8">
        <v>90</v>
      </c>
    </row>
    <row r="46" spans="1:26" ht="18" customHeight="1" x14ac:dyDescent="0.25">
      <c r="A46" s="25">
        <v>45</v>
      </c>
      <c r="B46" s="52"/>
      <c r="C46" s="2">
        <v>2000580</v>
      </c>
      <c r="D46" s="3" t="s">
        <v>152</v>
      </c>
      <c r="E46" s="52"/>
      <c r="F46" s="52"/>
      <c r="G46" s="8">
        <v>75</v>
      </c>
      <c r="H46" s="8">
        <v>50</v>
      </c>
      <c r="I46" s="8">
        <v>90</v>
      </c>
      <c r="J46" s="8">
        <v>80</v>
      </c>
      <c r="K46" s="8">
        <v>50</v>
      </c>
      <c r="L46" s="8">
        <v>90</v>
      </c>
      <c r="M46" s="8">
        <v>95</v>
      </c>
      <c r="N46" s="8">
        <v>70</v>
      </c>
      <c r="O46" s="8">
        <v>90</v>
      </c>
      <c r="P46" s="42">
        <v>100</v>
      </c>
      <c r="Q46" s="42">
        <v>90</v>
      </c>
      <c r="R46" s="12">
        <f t="shared" si="0"/>
        <v>24</v>
      </c>
      <c r="S46" s="8">
        <v>79</v>
      </c>
      <c r="T46" s="11">
        <f t="shared" si="1"/>
        <v>15.8</v>
      </c>
      <c r="U46" s="7">
        <v>100</v>
      </c>
      <c r="V46" s="11">
        <f t="shared" si="2"/>
        <v>20</v>
      </c>
      <c r="W46" s="7">
        <v>60</v>
      </c>
      <c r="X46" s="11">
        <f t="shared" si="3"/>
        <v>18</v>
      </c>
      <c r="Y46" s="24">
        <f t="shared" si="4"/>
        <v>77.8</v>
      </c>
    </row>
    <row r="47" spans="1:26" ht="18" customHeight="1" x14ac:dyDescent="0.25">
      <c r="A47" s="25">
        <v>46</v>
      </c>
      <c r="B47" s="52">
        <v>16</v>
      </c>
      <c r="C47" s="2">
        <v>2061521</v>
      </c>
      <c r="D47" s="3" t="s">
        <v>153</v>
      </c>
      <c r="E47" s="52" t="s">
        <v>265</v>
      </c>
      <c r="F47" s="53" t="s">
        <v>317</v>
      </c>
      <c r="G47" s="8">
        <v>75</v>
      </c>
      <c r="H47" s="8">
        <v>40</v>
      </c>
      <c r="I47" s="8">
        <v>90</v>
      </c>
      <c r="J47" s="8">
        <v>80</v>
      </c>
      <c r="K47" s="8">
        <v>90</v>
      </c>
      <c r="L47" s="8">
        <v>80</v>
      </c>
      <c r="M47" s="8">
        <v>95</v>
      </c>
      <c r="N47" s="8">
        <v>70</v>
      </c>
      <c r="O47" s="8">
        <v>90</v>
      </c>
      <c r="P47" s="42">
        <v>100</v>
      </c>
      <c r="Q47" s="42">
        <v>90</v>
      </c>
      <c r="R47" s="12">
        <f t="shared" si="0"/>
        <v>24.545454545454543</v>
      </c>
      <c r="S47" s="8">
        <v>59</v>
      </c>
      <c r="T47" s="11">
        <f t="shared" si="1"/>
        <v>11.8</v>
      </c>
      <c r="U47" s="7">
        <v>41</v>
      </c>
      <c r="V47" s="11">
        <f t="shared" si="2"/>
        <v>8.2000000000000011</v>
      </c>
      <c r="W47" s="7">
        <v>55</v>
      </c>
      <c r="X47" s="11">
        <f t="shared" si="3"/>
        <v>16.5</v>
      </c>
      <c r="Y47" s="24">
        <f t="shared" si="4"/>
        <v>61.045454545454547</v>
      </c>
      <c r="Z47" s="8">
        <v>81</v>
      </c>
    </row>
    <row r="48" spans="1:26" ht="18" customHeight="1" x14ac:dyDescent="0.25">
      <c r="A48" s="25">
        <v>47</v>
      </c>
      <c r="B48" s="52"/>
      <c r="C48" s="2">
        <v>2061141</v>
      </c>
      <c r="D48" s="3" t="s">
        <v>154</v>
      </c>
      <c r="E48" s="52"/>
      <c r="F48" s="52"/>
      <c r="G48" s="8">
        <v>75</v>
      </c>
      <c r="H48" s="8">
        <v>50</v>
      </c>
      <c r="I48" s="8">
        <v>90</v>
      </c>
      <c r="J48" s="8">
        <v>100</v>
      </c>
      <c r="K48" s="8">
        <v>90</v>
      </c>
      <c r="L48" s="8">
        <v>90</v>
      </c>
      <c r="M48" s="8">
        <v>95</v>
      </c>
      <c r="N48" s="8">
        <v>70</v>
      </c>
      <c r="O48" s="8">
        <v>100</v>
      </c>
      <c r="P48" s="42">
        <v>90</v>
      </c>
      <c r="Q48" s="42">
        <v>100</v>
      </c>
      <c r="R48" s="12">
        <f t="shared" si="0"/>
        <v>25.909090909090907</v>
      </c>
      <c r="S48" s="8">
        <v>39</v>
      </c>
      <c r="T48" s="11">
        <f t="shared" si="1"/>
        <v>7.8000000000000007</v>
      </c>
      <c r="U48" s="7">
        <v>91</v>
      </c>
      <c r="V48" s="11">
        <f t="shared" si="2"/>
        <v>18.2</v>
      </c>
      <c r="W48" s="7">
        <v>45</v>
      </c>
      <c r="X48" s="11">
        <f t="shared" si="3"/>
        <v>13.5</v>
      </c>
      <c r="Y48" s="24">
        <f t="shared" si="4"/>
        <v>65.409090909090907</v>
      </c>
      <c r="Z48" s="8">
        <v>84</v>
      </c>
    </row>
    <row r="49" spans="1:26" ht="18" customHeight="1" x14ac:dyDescent="0.25">
      <c r="A49" s="25">
        <v>48</v>
      </c>
      <c r="B49" s="52"/>
      <c r="C49" s="2">
        <v>2014236</v>
      </c>
      <c r="D49" s="3" t="s">
        <v>155</v>
      </c>
      <c r="E49" s="52"/>
      <c r="F49" s="52"/>
      <c r="G49" s="8">
        <v>70</v>
      </c>
      <c r="H49" s="8">
        <v>40</v>
      </c>
      <c r="I49" s="8">
        <v>85</v>
      </c>
      <c r="J49" s="8">
        <v>40</v>
      </c>
      <c r="K49" s="8">
        <v>50</v>
      </c>
      <c r="L49" s="8">
        <v>85</v>
      </c>
      <c r="M49" s="8">
        <v>95</v>
      </c>
      <c r="N49" s="8">
        <v>85</v>
      </c>
      <c r="O49" s="8">
        <v>40</v>
      </c>
      <c r="P49" s="42">
        <v>90</v>
      </c>
      <c r="Q49" s="42">
        <v>90</v>
      </c>
      <c r="R49" s="12">
        <f t="shared" si="0"/>
        <v>21</v>
      </c>
      <c r="S49" s="8">
        <v>51</v>
      </c>
      <c r="T49" s="11">
        <f>S49*0.2</f>
        <v>10.200000000000001</v>
      </c>
      <c r="U49" s="7">
        <v>77</v>
      </c>
      <c r="V49" s="11">
        <f t="shared" si="2"/>
        <v>15.4</v>
      </c>
      <c r="W49" s="7">
        <v>50</v>
      </c>
      <c r="X49" s="11">
        <f t="shared" si="3"/>
        <v>15</v>
      </c>
      <c r="Y49" s="24">
        <f t="shared" si="4"/>
        <v>61.6</v>
      </c>
      <c r="Z49" s="8">
        <v>80</v>
      </c>
    </row>
    <row r="50" spans="1:26" ht="15.75" customHeight="1" x14ac:dyDescent="0.25">
      <c r="A50" s="25">
        <v>49</v>
      </c>
      <c r="B50" s="52">
        <v>17</v>
      </c>
      <c r="C50" s="2">
        <v>2051578</v>
      </c>
      <c r="D50" s="3" t="s">
        <v>156</v>
      </c>
      <c r="E50" s="52" t="s">
        <v>264</v>
      </c>
      <c r="F50" s="58" t="s">
        <v>318</v>
      </c>
      <c r="G50" s="8">
        <v>70</v>
      </c>
      <c r="H50" s="8">
        <v>60</v>
      </c>
      <c r="I50" s="8">
        <v>85</v>
      </c>
      <c r="J50" s="8">
        <v>70</v>
      </c>
      <c r="K50" s="8">
        <v>100</v>
      </c>
      <c r="L50" s="8">
        <v>100</v>
      </c>
      <c r="M50" s="8">
        <v>95</v>
      </c>
      <c r="N50" s="8">
        <v>85</v>
      </c>
      <c r="O50" s="8">
        <v>60</v>
      </c>
      <c r="P50" s="42">
        <v>10</v>
      </c>
      <c r="Q50" s="42">
        <v>70</v>
      </c>
      <c r="R50" s="12">
        <f t="shared" si="0"/>
        <v>21.954545454545457</v>
      </c>
      <c r="S50" s="8">
        <v>63</v>
      </c>
      <c r="T50" s="11">
        <f>S50*0.2</f>
        <v>12.600000000000001</v>
      </c>
      <c r="U50" s="7">
        <v>92</v>
      </c>
      <c r="V50" s="11">
        <f t="shared" si="2"/>
        <v>18.400000000000002</v>
      </c>
      <c r="W50" s="7">
        <v>60</v>
      </c>
      <c r="X50" s="11">
        <f t="shared" si="3"/>
        <v>18</v>
      </c>
      <c r="Y50" s="24">
        <f t="shared" si="4"/>
        <v>70.954545454545467</v>
      </c>
    </row>
    <row r="51" spans="1:26" x14ac:dyDescent="0.25">
      <c r="A51" s="25">
        <v>50</v>
      </c>
      <c r="B51" s="52"/>
      <c r="C51" s="2">
        <v>1860025</v>
      </c>
      <c r="D51" s="3" t="s">
        <v>157</v>
      </c>
      <c r="E51" s="52"/>
      <c r="F51" s="59"/>
      <c r="G51" s="8">
        <v>70</v>
      </c>
      <c r="H51" s="8">
        <v>70</v>
      </c>
      <c r="I51" s="8">
        <v>85</v>
      </c>
      <c r="J51" s="8">
        <v>100</v>
      </c>
      <c r="K51" s="8">
        <v>90</v>
      </c>
      <c r="L51" s="8">
        <v>100</v>
      </c>
      <c r="M51" s="8">
        <v>95</v>
      </c>
      <c r="N51" s="8">
        <v>85</v>
      </c>
      <c r="O51" s="8">
        <v>90</v>
      </c>
      <c r="P51" s="42">
        <v>100</v>
      </c>
      <c r="Q51" s="42">
        <v>100</v>
      </c>
      <c r="R51" s="12">
        <f t="shared" si="0"/>
        <v>26.863636363636363</v>
      </c>
      <c r="S51" s="8">
        <v>74</v>
      </c>
      <c r="T51" s="11">
        <f t="shared" si="1"/>
        <v>14.8</v>
      </c>
      <c r="U51" s="7">
        <v>93</v>
      </c>
      <c r="V51" s="11">
        <f t="shared" si="2"/>
        <v>18.600000000000001</v>
      </c>
      <c r="W51" s="7">
        <v>65</v>
      </c>
      <c r="X51" s="11">
        <f t="shared" si="3"/>
        <v>19.5</v>
      </c>
      <c r="Y51" s="24">
        <f t="shared" si="4"/>
        <v>79.763636363636365</v>
      </c>
    </row>
    <row r="52" spans="1:26" x14ac:dyDescent="0.25">
      <c r="A52" s="25">
        <v>51</v>
      </c>
      <c r="B52" s="52"/>
      <c r="C52" s="2">
        <v>2175444</v>
      </c>
      <c r="D52" s="3" t="s">
        <v>158</v>
      </c>
      <c r="E52" s="52"/>
      <c r="F52" s="59"/>
      <c r="G52" s="8">
        <v>65</v>
      </c>
      <c r="H52" s="34">
        <v>30</v>
      </c>
      <c r="I52" s="8">
        <v>100</v>
      </c>
      <c r="J52" s="8">
        <v>100</v>
      </c>
      <c r="K52" s="8">
        <v>60</v>
      </c>
      <c r="L52" s="8">
        <v>95</v>
      </c>
      <c r="M52" s="8">
        <v>100</v>
      </c>
      <c r="N52" s="8">
        <v>80</v>
      </c>
      <c r="O52" s="8">
        <v>80</v>
      </c>
      <c r="P52" s="8">
        <v>60</v>
      </c>
      <c r="Q52" s="8">
        <v>80</v>
      </c>
      <c r="R52" s="12">
        <f t="shared" si="0"/>
        <v>23.18181818181818</v>
      </c>
      <c r="S52" s="8">
        <v>63</v>
      </c>
      <c r="T52" s="11">
        <f t="shared" si="1"/>
        <v>12.600000000000001</v>
      </c>
      <c r="U52" s="7">
        <v>87</v>
      </c>
      <c r="V52" s="11">
        <f t="shared" si="2"/>
        <v>17.400000000000002</v>
      </c>
      <c r="W52" s="7">
        <v>55</v>
      </c>
      <c r="X52" s="11">
        <f t="shared" si="3"/>
        <v>16.5</v>
      </c>
      <c r="Y52" s="24">
        <f t="shared" si="4"/>
        <v>69.681818181818187</v>
      </c>
    </row>
    <row r="53" spans="1:26" x14ac:dyDescent="0.25">
      <c r="A53" s="25">
        <v>52</v>
      </c>
      <c r="B53" s="52"/>
      <c r="C53" s="2">
        <v>2041818</v>
      </c>
      <c r="D53" s="3" t="s">
        <v>159</v>
      </c>
      <c r="E53" s="52"/>
      <c r="F53" s="59"/>
      <c r="G53" s="8">
        <v>65</v>
      </c>
      <c r="H53" s="8">
        <v>50</v>
      </c>
      <c r="I53" s="8">
        <v>100</v>
      </c>
      <c r="J53" s="8">
        <v>80</v>
      </c>
      <c r="K53" s="8">
        <v>60</v>
      </c>
      <c r="L53" s="8">
        <v>90</v>
      </c>
      <c r="M53" s="8">
        <v>100</v>
      </c>
      <c r="N53" s="8">
        <v>80</v>
      </c>
      <c r="O53" s="8">
        <v>80</v>
      </c>
      <c r="P53" s="8">
        <v>70</v>
      </c>
      <c r="Q53" s="8">
        <v>40</v>
      </c>
      <c r="R53" s="12">
        <f t="shared" si="0"/>
        <v>22.227272727272727</v>
      </c>
      <c r="S53" s="8">
        <v>66</v>
      </c>
      <c r="T53" s="11">
        <f t="shared" si="1"/>
        <v>13.200000000000001</v>
      </c>
      <c r="U53" s="7">
        <v>96</v>
      </c>
      <c r="V53" s="11">
        <f t="shared" si="2"/>
        <v>19.200000000000003</v>
      </c>
      <c r="W53" s="7">
        <v>70</v>
      </c>
      <c r="X53" s="11">
        <f t="shared" si="3"/>
        <v>21</v>
      </c>
      <c r="Y53" s="24">
        <f t="shared" si="4"/>
        <v>75.627272727272725</v>
      </c>
    </row>
  </sheetData>
  <mergeCells count="51">
    <mergeCell ref="F47:F49"/>
    <mergeCell ref="F50:F53"/>
    <mergeCell ref="F32:F34"/>
    <mergeCell ref="F35:F37"/>
    <mergeCell ref="F38:F40"/>
    <mergeCell ref="F41:F43"/>
    <mergeCell ref="F44:F46"/>
    <mergeCell ref="F17:F19"/>
    <mergeCell ref="F20:F22"/>
    <mergeCell ref="F23:F25"/>
    <mergeCell ref="F26:F28"/>
    <mergeCell ref="F29:F31"/>
    <mergeCell ref="F2:F4"/>
    <mergeCell ref="F5:F7"/>
    <mergeCell ref="F8:F10"/>
    <mergeCell ref="F11:F13"/>
    <mergeCell ref="F14:F16"/>
    <mergeCell ref="B20:B22"/>
    <mergeCell ref="B23:B25"/>
    <mergeCell ref="B26:B28"/>
    <mergeCell ref="B17:B19"/>
    <mergeCell ref="B2:B4"/>
    <mergeCell ref="B5:B7"/>
    <mergeCell ref="B8:B10"/>
    <mergeCell ref="B11:B13"/>
    <mergeCell ref="B14:B16"/>
    <mergeCell ref="B44:B46"/>
    <mergeCell ref="B47:B49"/>
    <mergeCell ref="B50:B53"/>
    <mergeCell ref="B29:B31"/>
    <mergeCell ref="B32:B34"/>
    <mergeCell ref="B35:B37"/>
    <mergeCell ref="B38:B40"/>
    <mergeCell ref="B41:B43"/>
    <mergeCell ref="E2:E4"/>
    <mergeCell ref="E5:E7"/>
    <mergeCell ref="E8:E10"/>
    <mergeCell ref="E11:E13"/>
    <mergeCell ref="E14:E16"/>
    <mergeCell ref="E17:E19"/>
    <mergeCell ref="E20:E22"/>
    <mergeCell ref="E23:E25"/>
    <mergeCell ref="E26:E28"/>
    <mergeCell ref="E29:E31"/>
    <mergeCell ref="E47:E49"/>
    <mergeCell ref="E50:E53"/>
    <mergeCell ref="E32:E34"/>
    <mergeCell ref="E35:E37"/>
    <mergeCell ref="E38:E40"/>
    <mergeCell ref="E41:E43"/>
    <mergeCell ref="E44:E46"/>
  </mergeCells>
  <phoneticPr fontId="3" type="noConversion"/>
  <hyperlinks>
    <hyperlink ref="F5" r:id="rId1"/>
    <hyperlink ref="F8" r:id="rId2"/>
    <hyperlink ref="F11" r:id="rId3"/>
    <hyperlink ref="F14" r:id="rId4"/>
    <hyperlink ref="F17" r:id="rId5"/>
    <hyperlink ref="F23" r:id="rId6"/>
    <hyperlink ref="F26" r:id="rId7"/>
    <hyperlink ref="F29" r:id="rId8"/>
    <hyperlink ref="F32" r:id="rId9"/>
    <hyperlink ref="F35" r:id="rId10"/>
    <hyperlink ref="F38" r:id="rId11"/>
    <hyperlink ref="F41" r:id="rId12"/>
    <hyperlink ref="F44" r:id="rId13"/>
    <hyperlink ref="F47" r:id="rId14"/>
    <hyperlink ref="F50" r:id="rId15"/>
    <hyperlink ref="F20" r:id="rId16"/>
    <hyperlink ref="F2" r:id="rId17"/>
  </hyperlinks>
  <pageMargins left="0.7" right="0.7" top="0.75" bottom="0.75" header="0.3" footer="0.3"/>
  <pageSetup orientation="portrait" horizontalDpi="4294967295" verticalDpi="4294967295" r:id="rId1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workbookViewId="0"/>
  </sheetViews>
  <sheetFormatPr baseColWidth="10" defaultRowHeight="15.75" x14ac:dyDescent="0.25"/>
  <cols>
    <col min="1" max="1" width="11.42578125" style="1"/>
    <col min="2" max="2" width="15" style="1" bestFit="1" customWidth="1"/>
    <col min="3" max="3" width="58.140625" style="1" bestFit="1" customWidth="1"/>
    <col min="4" max="4" width="26.85546875" style="8" customWidth="1"/>
    <col min="5" max="6" width="25.5703125" style="8" customWidth="1"/>
    <col min="7" max="7" width="25.28515625" style="8" customWidth="1"/>
    <col min="8" max="8" width="25.5703125" style="8" customWidth="1"/>
    <col min="9" max="9" width="25.28515625" style="8" customWidth="1"/>
    <col min="10" max="10" width="25.85546875" style="8" customWidth="1"/>
    <col min="11" max="12" width="27.7109375" style="8" customWidth="1"/>
    <col min="13" max="13" width="29.140625" style="8" customWidth="1"/>
    <col min="14" max="14" width="17.42578125" style="8" customWidth="1"/>
    <col min="15" max="15" width="21.85546875" style="8" customWidth="1"/>
    <col min="16" max="16" width="14.140625" style="1" customWidth="1"/>
    <col min="17" max="17" width="24.7109375" style="1" bestFit="1" customWidth="1"/>
    <col min="18" max="18" width="11.42578125" style="33"/>
    <col min="19" max="16384" width="11.42578125" style="1"/>
  </cols>
  <sheetData>
    <row r="1" spans="1:20" s="5" customFormat="1" ht="18" customHeight="1" x14ac:dyDescent="0.3">
      <c r="A1" s="4" t="s">
        <v>0</v>
      </c>
      <c r="B1" s="4" t="s">
        <v>1</v>
      </c>
      <c r="C1" s="4" t="s">
        <v>2</v>
      </c>
      <c r="D1" s="13" t="s">
        <v>192</v>
      </c>
      <c r="E1" s="13" t="s">
        <v>196</v>
      </c>
      <c r="F1" s="13" t="s">
        <v>203</v>
      </c>
      <c r="G1" s="13" t="s">
        <v>210</v>
      </c>
      <c r="H1" s="13" t="s">
        <v>219</v>
      </c>
      <c r="I1" s="13" t="s">
        <v>220</v>
      </c>
      <c r="J1" s="13" t="s">
        <v>226</v>
      </c>
      <c r="K1" s="13" t="s">
        <v>233</v>
      </c>
      <c r="L1" s="13" t="s">
        <v>234</v>
      </c>
      <c r="M1" s="13" t="s">
        <v>18</v>
      </c>
      <c r="N1" s="14" t="s">
        <v>6</v>
      </c>
      <c r="O1" s="16" t="s">
        <v>4</v>
      </c>
      <c r="P1" s="15" t="s">
        <v>6</v>
      </c>
      <c r="Q1" s="17" t="s">
        <v>8</v>
      </c>
      <c r="R1" s="32"/>
    </row>
    <row r="2" spans="1:20" ht="18" customHeight="1" x14ac:dyDescent="0.25">
      <c r="A2" s="2">
        <v>1</v>
      </c>
      <c r="B2" s="43">
        <v>1829327</v>
      </c>
      <c r="C2" s="43" t="s">
        <v>160</v>
      </c>
      <c r="D2" s="7">
        <v>90</v>
      </c>
      <c r="E2" s="7">
        <v>80</v>
      </c>
      <c r="F2" s="7">
        <v>90</v>
      </c>
      <c r="G2" s="7">
        <v>0</v>
      </c>
      <c r="H2" s="7">
        <v>0</v>
      </c>
      <c r="I2" s="8">
        <v>0</v>
      </c>
      <c r="J2" s="7">
        <v>0</v>
      </c>
      <c r="K2" s="7">
        <v>0</v>
      </c>
      <c r="L2" s="7">
        <v>0</v>
      </c>
      <c r="M2" s="7">
        <v>0</v>
      </c>
      <c r="N2" s="11">
        <f>((D2+E2+F2+G2+H2+I2+J2+K2+L2+M2)/10)*0.6</f>
        <v>15.6</v>
      </c>
      <c r="O2" s="8">
        <v>0</v>
      </c>
      <c r="P2" s="12">
        <f>O2*0.4</f>
        <v>0</v>
      </c>
      <c r="Q2" s="12">
        <f>N2+P2</f>
        <v>15.6</v>
      </c>
      <c r="R2" s="33">
        <v>0.9</v>
      </c>
      <c r="S2" s="7"/>
      <c r="T2" s="8"/>
    </row>
    <row r="3" spans="1:20" ht="18" customHeight="1" x14ac:dyDescent="0.25">
      <c r="A3" s="2">
        <v>2</v>
      </c>
      <c r="B3" s="43">
        <v>1794471</v>
      </c>
      <c r="C3" s="43" t="s">
        <v>161</v>
      </c>
      <c r="D3" s="7">
        <v>100</v>
      </c>
      <c r="E3" s="7">
        <v>100</v>
      </c>
      <c r="F3" s="7">
        <v>90</v>
      </c>
      <c r="G3" s="7">
        <v>90</v>
      </c>
      <c r="H3" s="7">
        <v>100</v>
      </c>
      <c r="I3" s="8">
        <v>80</v>
      </c>
      <c r="J3" s="7">
        <v>90</v>
      </c>
      <c r="K3" s="7">
        <v>80</v>
      </c>
      <c r="L3" s="7">
        <v>95</v>
      </c>
      <c r="M3" s="7">
        <v>0</v>
      </c>
      <c r="N3" s="11">
        <f t="shared" ref="N3:N9" si="0">((D3+E3+F3+G3+H3+I3+J3+K3+L3+M3)/10)*0.6</f>
        <v>49.5</v>
      </c>
      <c r="O3" s="8">
        <v>100</v>
      </c>
      <c r="P3" s="12">
        <f t="shared" ref="P3:P9" si="1">O3*0.4</f>
        <v>40</v>
      </c>
      <c r="Q3" s="12">
        <f t="shared" ref="Q3:Q9" si="2">N3+P3</f>
        <v>89.5</v>
      </c>
      <c r="R3" s="33">
        <v>0</v>
      </c>
      <c r="S3" s="7"/>
      <c r="T3" s="8"/>
    </row>
    <row r="4" spans="1:20" ht="18" customHeight="1" x14ac:dyDescent="0.25">
      <c r="A4" s="2">
        <v>3</v>
      </c>
      <c r="B4" s="44">
        <v>1807827</v>
      </c>
      <c r="C4" s="43" t="s">
        <v>162</v>
      </c>
      <c r="D4" s="8">
        <v>100</v>
      </c>
      <c r="E4" s="7">
        <v>70</v>
      </c>
      <c r="F4" s="7">
        <v>80</v>
      </c>
      <c r="G4" s="7">
        <v>80</v>
      </c>
      <c r="H4" s="7">
        <v>100</v>
      </c>
      <c r="I4" s="8">
        <v>70</v>
      </c>
      <c r="J4" s="7">
        <v>60</v>
      </c>
      <c r="K4" s="7">
        <v>90</v>
      </c>
      <c r="L4" s="7">
        <v>95</v>
      </c>
      <c r="M4" s="7">
        <v>90</v>
      </c>
      <c r="N4" s="11">
        <f t="shared" si="0"/>
        <v>50.1</v>
      </c>
      <c r="O4" s="8">
        <v>90</v>
      </c>
      <c r="P4" s="12">
        <f t="shared" si="1"/>
        <v>36</v>
      </c>
      <c r="Q4" s="12">
        <f t="shared" si="2"/>
        <v>86.1</v>
      </c>
      <c r="R4" s="33">
        <v>0.9</v>
      </c>
      <c r="S4" s="7"/>
      <c r="T4" s="8"/>
    </row>
    <row r="5" spans="1:20" ht="18" customHeight="1" x14ac:dyDescent="0.25">
      <c r="A5" s="2">
        <v>4</v>
      </c>
      <c r="B5" s="43">
        <v>1672253</v>
      </c>
      <c r="C5" s="43" t="s">
        <v>163</v>
      </c>
      <c r="D5" s="7">
        <v>80</v>
      </c>
      <c r="E5" s="7">
        <v>90</v>
      </c>
      <c r="F5" s="7">
        <v>100</v>
      </c>
      <c r="G5" s="7">
        <v>90</v>
      </c>
      <c r="H5" s="7">
        <v>100</v>
      </c>
      <c r="I5" s="8">
        <v>100</v>
      </c>
      <c r="J5" s="7">
        <v>100</v>
      </c>
      <c r="K5" s="7">
        <v>90</v>
      </c>
      <c r="L5" s="7">
        <v>100</v>
      </c>
      <c r="M5" s="7">
        <v>0</v>
      </c>
      <c r="N5" s="11">
        <f t="shared" si="0"/>
        <v>51</v>
      </c>
      <c r="O5" s="8">
        <v>100</v>
      </c>
      <c r="P5" s="12">
        <f t="shared" si="1"/>
        <v>40</v>
      </c>
      <c r="Q5" s="12">
        <f t="shared" si="2"/>
        <v>91</v>
      </c>
      <c r="R5" s="33">
        <v>0.8</v>
      </c>
      <c r="S5" s="7"/>
      <c r="T5" s="8"/>
    </row>
    <row r="6" spans="1:20" s="27" customFormat="1" ht="18" customHeight="1" x14ac:dyDescent="0.25">
      <c r="A6" s="25">
        <v>5</v>
      </c>
      <c r="B6" s="43">
        <v>2174451</v>
      </c>
      <c r="C6" s="43" t="s">
        <v>164</v>
      </c>
      <c r="D6" s="21">
        <v>100</v>
      </c>
      <c r="E6" s="21">
        <v>80</v>
      </c>
      <c r="F6" s="21">
        <v>90</v>
      </c>
      <c r="G6" s="21">
        <v>90</v>
      </c>
      <c r="H6" s="7">
        <v>100</v>
      </c>
      <c r="I6" s="10">
        <v>90</v>
      </c>
      <c r="J6" s="21">
        <v>80</v>
      </c>
      <c r="K6" s="21">
        <v>80</v>
      </c>
      <c r="L6" s="21">
        <v>100</v>
      </c>
      <c r="M6" s="7">
        <v>100</v>
      </c>
      <c r="N6" s="11">
        <f t="shared" si="0"/>
        <v>54.6</v>
      </c>
      <c r="O6" s="10">
        <v>100</v>
      </c>
      <c r="P6" s="12">
        <f t="shared" si="1"/>
        <v>40</v>
      </c>
      <c r="Q6" s="12">
        <f t="shared" si="2"/>
        <v>94.6</v>
      </c>
      <c r="S6" s="21"/>
      <c r="T6" s="10"/>
    </row>
    <row r="7" spans="1:20" ht="18" customHeight="1" x14ac:dyDescent="0.25">
      <c r="A7" s="2">
        <v>6</v>
      </c>
      <c r="B7" s="43">
        <v>1588307</v>
      </c>
      <c r="C7" s="43" t="s">
        <v>165</v>
      </c>
      <c r="D7" s="7">
        <v>60</v>
      </c>
      <c r="E7" s="7">
        <v>40</v>
      </c>
      <c r="F7" s="7">
        <v>90</v>
      </c>
      <c r="G7" s="7">
        <v>0</v>
      </c>
      <c r="H7" s="7">
        <v>0</v>
      </c>
      <c r="I7" s="8">
        <v>0</v>
      </c>
      <c r="J7" s="7">
        <v>50</v>
      </c>
      <c r="K7" s="7">
        <v>0</v>
      </c>
      <c r="L7" s="21">
        <v>95</v>
      </c>
      <c r="M7" s="7">
        <v>0</v>
      </c>
      <c r="N7" s="11">
        <f t="shared" si="0"/>
        <v>20.099999999999998</v>
      </c>
      <c r="O7" s="8">
        <v>60</v>
      </c>
      <c r="P7" s="12">
        <f t="shared" si="1"/>
        <v>24</v>
      </c>
      <c r="Q7" s="12">
        <f t="shared" si="2"/>
        <v>44.099999999999994</v>
      </c>
      <c r="R7" s="33">
        <v>0.9</v>
      </c>
      <c r="S7" s="7"/>
      <c r="T7" s="8"/>
    </row>
    <row r="8" spans="1:20" ht="18" customHeight="1" x14ac:dyDescent="0.25">
      <c r="A8" s="2">
        <v>7</v>
      </c>
      <c r="B8" s="44">
        <v>1659067</v>
      </c>
      <c r="C8" s="44" t="s">
        <v>166</v>
      </c>
      <c r="D8" s="7">
        <v>100</v>
      </c>
      <c r="E8" s="7">
        <v>80</v>
      </c>
      <c r="F8" s="7">
        <v>100</v>
      </c>
      <c r="G8" s="7">
        <v>70</v>
      </c>
      <c r="H8" s="7">
        <v>100</v>
      </c>
      <c r="I8" s="8">
        <v>60</v>
      </c>
      <c r="J8" s="7">
        <v>90</v>
      </c>
      <c r="K8" s="7">
        <v>90</v>
      </c>
      <c r="L8" s="7">
        <v>95</v>
      </c>
      <c r="M8" s="7">
        <v>70</v>
      </c>
      <c r="N8" s="11">
        <f t="shared" si="0"/>
        <v>51.3</v>
      </c>
      <c r="O8" s="8">
        <v>100</v>
      </c>
      <c r="P8" s="12">
        <f t="shared" si="1"/>
        <v>40</v>
      </c>
      <c r="Q8" s="12">
        <f t="shared" si="2"/>
        <v>91.3</v>
      </c>
      <c r="S8" s="7"/>
      <c r="T8" s="8"/>
    </row>
    <row r="9" spans="1:20" ht="18" customHeight="1" x14ac:dyDescent="0.25">
      <c r="A9" s="2">
        <v>8</v>
      </c>
      <c r="B9" s="43">
        <v>1101232</v>
      </c>
      <c r="C9" s="43" t="s">
        <v>167</v>
      </c>
      <c r="D9" s="7">
        <v>90</v>
      </c>
      <c r="E9" s="7">
        <v>100</v>
      </c>
      <c r="F9" s="7">
        <v>70</v>
      </c>
      <c r="G9" s="7">
        <v>100</v>
      </c>
      <c r="H9" s="7">
        <v>100</v>
      </c>
      <c r="I9" s="8">
        <v>70</v>
      </c>
      <c r="J9" s="7">
        <v>80</v>
      </c>
      <c r="K9" s="7">
        <v>80</v>
      </c>
      <c r="L9" s="7">
        <v>100</v>
      </c>
      <c r="M9" s="7">
        <v>90</v>
      </c>
      <c r="N9" s="11">
        <f t="shared" si="0"/>
        <v>52.8</v>
      </c>
      <c r="O9" s="8">
        <v>95</v>
      </c>
      <c r="P9" s="12">
        <f t="shared" si="1"/>
        <v>38</v>
      </c>
      <c r="Q9" s="12">
        <f t="shared" si="2"/>
        <v>90.8</v>
      </c>
      <c r="R9" s="33">
        <v>0.7</v>
      </c>
      <c r="S9" s="7"/>
      <c r="T9" s="8"/>
    </row>
    <row r="10" spans="1:20" ht="18" customHeight="1" x14ac:dyDescent="0.25"/>
    <row r="11" spans="1:20" ht="18" customHeight="1" x14ac:dyDescent="0.25"/>
    <row r="12" spans="1:20" ht="18" customHeight="1" x14ac:dyDescent="0.25"/>
    <row r="13" spans="1:20" ht="18" customHeight="1" x14ac:dyDescent="0.25"/>
    <row r="14" spans="1:20" ht="18" customHeight="1" x14ac:dyDescent="0.25"/>
    <row r="15" spans="1:20" ht="18" customHeight="1" x14ac:dyDescent="0.25"/>
    <row r="16" spans="1:20" ht="18" customHeight="1" x14ac:dyDescent="0.25"/>
    <row r="17" ht="18" customHeight="1" x14ac:dyDescent="0.25"/>
    <row r="18" ht="18" customHeight="1" x14ac:dyDescent="0.25"/>
    <row r="19" ht="18" customHeight="1" x14ac:dyDescent="0.25"/>
    <row r="20" ht="18" customHeight="1" x14ac:dyDescent="0.25"/>
    <row r="21" ht="18" customHeight="1" x14ac:dyDescent="0.25"/>
    <row r="22" ht="18" customHeight="1" x14ac:dyDescent="0.25"/>
    <row r="23" ht="18" customHeight="1" x14ac:dyDescent="0.25"/>
    <row r="24" ht="18" customHeight="1" x14ac:dyDescent="0.25"/>
    <row r="25" ht="18" customHeight="1" x14ac:dyDescent="0.25"/>
    <row r="26" ht="18" customHeight="1" x14ac:dyDescent="0.25"/>
    <row r="27" ht="18" customHeight="1" x14ac:dyDescent="0.25"/>
    <row r="28" ht="18" customHeight="1" x14ac:dyDescent="0.25"/>
    <row r="29" ht="18" customHeight="1" x14ac:dyDescent="0.25"/>
    <row r="30" ht="18" customHeight="1" x14ac:dyDescent="0.25"/>
    <row r="31" ht="18" customHeight="1" x14ac:dyDescent="0.25"/>
  </sheetData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workbookViewId="0"/>
  </sheetViews>
  <sheetFormatPr baseColWidth="10" defaultRowHeight="15.75" x14ac:dyDescent="0.25"/>
  <cols>
    <col min="1" max="1" width="11.42578125" style="27"/>
    <col min="2" max="2" width="15" style="27" bestFit="1" customWidth="1"/>
    <col min="3" max="3" width="58.140625" style="27" bestFit="1" customWidth="1"/>
    <col min="4" max="4" width="28.28515625" style="10" customWidth="1"/>
    <col min="5" max="5" width="25.5703125" style="27" customWidth="1"/>
    <col min="6" max="6" width="25.5703125" style="10" customWidth="1"/>
    <col min="7" max="7" width="30.140625" style="10" customWidth="1"/>
    <col min="8" max="9" width="25.5703125" style="27" customWidth="1"/>
    <col min="10" max="10" width="25.85546875" style="27" customWidth="1"/>
    <col min="11" max="11" width="27.7109375" style="27" customWidth="1"/>
    <col min="12" max="12" width="24.7109375" style="27" bestFit="1" customWidth="1"/>
    <col min="13" max="16384" width="11.42578125" style="27"/>
  </cols>
  <sheetData>
    <row r="1" spans="1:15" s="38" customFormat="1" ht="18" customHeight="1" x14ac:dyDescent="0.3">
      <c r="A1" s="23" t="s">
        <v>0</v>
      </c>
      <c r="B1" s="23" t="s">
        <v>1</v>
      </c>
      <c r="C1" s="23" t="s">
        <v>2</v>
      </c>
      <c r="D1" s="37" t="s">
        <v>76</v>
      </c>
      <c r="E1" s="37" t="s">
        <v>69</v>
      </c>
      <c r="F1" s="37" t="s">
        <v>70</v>
      </c>
      <c r="G1" s="37" t="s">
        <v>71</v>
      </c>
      <c r="H1" s="37" t="s">
        <v>72</v>
      </c>
      <c r="I1" s="37" t="s">
        <v>73</v>
      </c>
      <c r="J1" s="37" t="s">
        <v>74</v>
      </c>
      <c r="K1" s="37" t="s">
        <v>75</v>
      </c>
      <c r="L1" s="17" t="s">
        <v>8</v>
      </c>
    </row>
    <row r="2" spans="1:15" ht="18" customHeight="1" x14ac:dyDescent="0.25">
      <c r="A2" s="25">
        <v>1</v>
      </c>
      <c r="B2" s="43">
        <v>1807827</v>
      </c>
      <c r="C2" s="43" t="s">
        <v>162</v>
      </c>
      <c r="D2" s="21">
        <v>50</v>
      </c>
      <c r="E2" s="21">
        <v>80</v>
      </c>
      <c r="F2" s="21">
        <v>50</v>
      </c>
      <c r="G2" s="21"/>
      <c r="H2" s="21"/>
      <c r="I2" s="10"/>
      <c r="J2" s="21"/>
      <c r="K2" s="21"/>
      <c r="L2" s="26">
        <f>(D2+E2+F2+G2+H2+I2+J2+K2)/8</f>
        <v>22.5</v>
      </c>
      <c r="N2" s="21"/>
      <c r="O2" s="10"/>
    </row>
  </sheetData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/>
  </sheetViews>
  <sheetFormatPr baseColWidth="10" defaultRowHeight="15" x14ac:dyDescent="0.25"/>
  <cols>
    <col min="2" max="2" width="15" bestFit="1" customWidth="1"/>
    <col min="3" max="3" width="52.140625" customWidth="1"/>
    <col min="4" max="4" width="17.42578125" style="29" bestFit="1" customWidth="1"/>
  </cols>
  <sheetData>
    <row r="1" spans="1:4" s="5" customFormat="1" ht="18" customHeight="1" x14ac:dyDescent="0.3">
      <c r="A1" s="4" t="s">
        <v>0</v>
      </c>
      <c r="B1" s="4" t="s">
        <v>1</v>
      </c>
      <c r="C1" s="4" t="s">
        <v>2</v>
      </c>
      <c r="D1" s="39" t="s">
        <v>10</v>
      </c>
    </row>
    <row r="2" spans="1:4" s="22" customFormat="1" ht="18" customHeight="1" x14ac:dyDescent="0.25">
      <c r="A2" s="25">
        <v>1</v>
      </c>
      <c r="B2" s="2">
        <v>2130730</v>
      </c>
      <c r="C2" s="44" t="s">
        <v>171</v>
      </c>
      <c r="D2" s="10"/>
    </row>
    <row r="3" spans="1:4" s="1" customFormat="1" ht="18" customHeight="1" x14ac:dyDescent="0.25">
      <c r="A3" s="25">
        <v>2</v>
      </c>
      <c r="B3" s="2">
        <v>1767254</v>
      </c>
      <c r="C3" s="44" t="s">
        <v>172</v>
      </c>
      <c r="D3" s="10"/>
    </row>
    <row r="4" spans="1:4" s="1" customFormat="1" ht="18" customHeight="1" x14ac:dyDescent="0.25">
      <c r="A4" s="25">
        <v>3</v>
      </c>
      <c r="B4" s="2">
        <v>2130727</v>
      </c>
      <c r="C4" s="44" t="s">
        <v>173</v>
      </c>
      <c r="D4" s="10"/>
    </row>
    <row r="5" spans="1:4" s="1" customFormat="1" ht="18" customHeight="1" x14ac:dyDescent="0.25">
      <c r="A5" s="25">
        <v>4</v>
      </c>
      <c r="B5" s="2">
        <v>2130722</v>
      </c>
      <c r="C5" s="44" t="s">
        <v>174</v>
      </c>
      <c r="D5" s="1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workbookViewId="0"/>
  </sheetViews>
  <sheetFormatPr baseColWidth="10" defaultRowHeight="15" x14ac:dyDescent="0.25"/>
  <cols>
    <col min="2" max="2" width="15" bestFit="1" customWidth="1"/>
    <col min="3" max="3" width="52.140625" customWidth="1"/>
    <col min="4" max="7" width="25" style="9" customWidth="1"/>
    <col min="8" max="8" width="28.85546875" style="9" customWidth="1"/>
    <col min="9" max="13" width="23.85546875" style="9" customWidth="1"/>
    <col min="14" max="14" width="24.85546875" bestFit="1" customWidth="1"/>
    <col min="15" max="15" width="24.85546875" style="40" bestFit="1" customWidth="1"/>
    <col min="16" max="16" width="11.42578125" style="29"/>
  </cols>
  <sheetData>
    <row r="1" spans="1:18" s="5" customFormat="1" ht="18" customHeight="1" x14ac:dyDescent="0.3">
      <c r="A1" s="4" t="s">
        <v>0</v>
      </c>
      <c r="B1" s="4" t="s">
        <v>1</v>
      </c>
      <c r="C1" s="4" t="s">
        <v>2</v>
      </c>
      <c r="D1" s="13" t="s">
        <v>192</v>
      </c>
      <c r="E1" s="13" t="s">
        <v>196</v>
      </c>
      <c r="F1" s="13" t="s">
        <v>203</v>
      </c>
      <c r="G1" s="13" t="s">
        <v>210</v>
      </c>
      <c r="H1" s="13" t="s">
        <v>212</v>
      </c>
      <c r="I1" s="13" t="s">
        <v>213</v>
      </c>
      <c r="J1" s="13" t="s">
        <v>227</v>
      </c>
      <c r="K1" s="13" t="s">
        <v>235</v>
      </c>
      <c r="L1" s="13" t="s">
        <v>258</v>
      </c>
      <c r="M1" s="13" t="s">
        <v>289</v>
      </c>
      <c r="N1" s="19" t="s">
        <v>333</v>
      </c>
      <c r="O1" s="19" t="s">
        <v>8</v>
      </c>
      <c r="P1" s="38"/>
    </row>
    <row r="2" spans="1:18" s="1" customFormat="1" ht="18" customHeight="1" x14ac:dyDescent="0.25">
      <c r="A2" s="2">
        <v>1</v>
      </c>
      <c r="B2" s="2">
        <v>1426122</v>
      </c>
      <c r="C2" s="3" t="s">
        <v>175</v>
      </c>
      <c r="D2" s="35">
        <v>50</v>
      </c>
      <c r="E2" s="35">
        <v>100</v>
      </c>
      <c r="F2" s="35">
        <v>60</v>
      </c>
      <c r="G2" s="35">
        <v>70</v>
      </c>
      <c r="H2" s="35">
        <v>40</v>
      </c>
      <c r="I2" s="35">
        <v>80</v>
      </c>
      <c r="J2" s="35">
        <v>100</v>
      </c>
      <c r="K2" s="35">
        <v>90</v>
      </c>
      <c r="L2" s="35">
        <v>75</v>
      </c>
      <c r="M2" s="35">
        <v>100</v>
      </c>
      <c r="N2" s="36">
        <f>(D2+E2+F2+G2+H2+I2+J2+K2+L2+M2)/10</f>
        <v>76.5</v>
      </c>
      <c r="O2" s="45">
        <v>100</v>
      </c>
      <c r="Q2" s="35"/>
      <c r="R2" s="35"/>
    </row>
    <row r="3" spans="1:18" s="1" customFormat="1" ht="18" customHeight="1" x14ac:dyDescent="0.25">
      <c r="A3" s="2">
        <v>2</v>
      </c>
      <c r="B3" s="2">
        <v>1476270</v>
      </c>
      <c r="C3" s="3" t="s">
        <v>176</v>
      </c>
      <c r="D3" s="35">
        <v>70</v>
      </c>
      <c r="E3" s="35">
        <v>100</v>
      </c>
      <c r="F3" s="35">
        <v>60</v>
      </c>
      <c r="G3" s="45">
        <v>90</v>
      </c>
      <c r="H3" s="46">
        <v>50</v>
      </c>
      <c r="I3" s="35">
        <v>90</v>
      </c>
      <c r="J3" s="35">
        <v>100</v>
      </c>
      <c r="K3" s="35">
        <v>100</v>
      </c>
      <c r="L3" s="35">
        <v>70</v>
      </c>
      <c r="M3" s="35">
        <v>100</v>
      </c>
      <c r="N3" s="36">
        <f t="shared" ref="N3:N13" si="0">(D3+E3+F3+G3+H3+I3+J3+K3+L3+M3)/10</f>
        <v>83</v>
      </c>
      <c r="O3" s="45">
        <v>93</v>
      </c>
      <c r="Q3" s="35"/>
      <c r="R3" s="35"/>
    </row>
    <row r="4" spans="1:18" s="1" customFormat="1" ht="18" customHeight="1" x14ac:dyDescent="0.25">
      <c r="A4" s="2">
        <v>3</v>
      </c>
      <c r="B4" s="2">
        <v>1732818</v>
      </c>
      <c r="C4" s="3" t="s">
        <v>177</v>
      </c>
      <c r="D4" s="35">
        <v>80</v>
      </c>
      <c r="E4" s="35">
        <v>90</v>
      </c>
      <c r="F4" s="35">
        <v>60</v>
      </c>
      <c r="G4" s="35">
        <v>100</v>
      </c>
      <c r="H4" s="35">
        <v>100</v>
      </c>
      <c r="I4" s="35">
        <v>90</v>
      </c>
      <c r="J4" s="35">
        <v>100</v>
      </c>
      <c r="K4" s="35">
        <v>95</v>
      </c>
      <c r="L4" s="35">
        <v>90</v>
      </c>
      <c r="M4" s="35">
        <v>95</v>
      </c>
      <c r="N4" s="36">
        <f t="shared" si="0"/>
        <v>90</v>
      </c>
      <c r="O4" s="45">
        <v>100</v>
      </c>
      <c r="Q4" s="35"/>
      <c r="R4" s="35"/>
    </row>
    <row r="5" spans="1:18" s="1" customFormat="1" ht="18" customHeight="1" x14ac:dyDescent="0.25">
      <c r="A5" s="25">
        <v>4</v>
      </c>
      <c r="B5" s="2">
        <v>1443645</v>
      </c>
      <c r="C5" s="3" t="s">
        <v>178</v>
      </c>
      <c r="D5" s="35">
        <v>50</v>
      </c>
      <c r="E5" s="35">
        <v>80</v>
      </c>
      <c r="F5" s="35">
        <v>60</v>
      </c>
      <c r="G5" s="35">
        <v>70</v>
      </c>
      <c r="H5" s="35">
        <v>80</v>
      </c>
      <c r="I5" s="35">
        <v>85</v>
      </c>
      <c r="J5" s="35">
        <v>100</v>
      </c>
      <c r="K5" s="35">
        <v>90</v>
      </c>
      <c r="L5" s="35">
        <v>75</v>
      </c>
      <c r="M5" s="35">
        <v>100</v>
      </c>
      <c r="N5" s="36">
        <f t="shared" si="0"/>
        <v>79</v>
      </c>
      <c r="O5" s="45">
        <v>90</v>
      </c>
      <c r="Q5" s="35"/>
      <c r="R5" s="35"/>
    </row>
    <row r="6" spans="1:18" s="1" customFormat="1" ht="18" customHeight="1" x14ac:dyDescent="0.25">
      <c r="A6" s="2">
        <v>5</v>
      </c>
      <c r="B6" s="2">
        <v>1297658</v>
      </c>
      <c r="C6" s="3" t="s">
        <v>179</v>
      </c>
      <c r="D6" s="35">
        <v>50</v>
      </c>
      <c r="E6" s="35">
        <v>70</v>
      </c>
      <c r="F6" s="35">
        <v>60</v>
      </c>
      <c r="G6" s="35">
        <v>60</v>
      </c>
      <c r="H6" s="35">
        <v>60</v>
      </c>
      <c r="I6" s="35">
        <v>85</v>
      </c>
      <c r="J6" s="35">
        <v>100</v>
      </c>
      <c r="K6" s="35">
        <v>100</v>
      </c>
      <c r="L6" s="35">
        <v>85</v>
      </c>
      <c r="M6" s="35">
        <v>100</v>
      </c>
      <c r="N6" s="36">
        <f t="shared" si="0"/>
        <v>77</v>
      </c>
      <c r="O6" s="45">
        <v>82</v>
      </c>
      <c r="Q6" s="35"/>
      <c r="R6" s="35"/>
    </row>
    <row r="7" spans="1:18" s="1" customFormat="1" ht="18" customHeight="1" x14ac:dyDescent="0.25">
      <c r="A7" s="25">
        <v>6</v>
      </c>
      <c r="B7" s="2">
        <v>1480057</v>
      </c>
      <c r="C7" s="3" t="s">
        <v>194</v>
      </c>
      <c r="D7" s="35">
        <v>90</v>
      </c>
      <c r="E7" s="35">
        <v>70</v>
      </c>
      <c r="F7" s="35">
        <v>50</v>
      </c>
      <c r="G7" s="35">
        <v>80</v>
      </c>
      <c r="H7" s="35">
        <v>80</v>
      </c>
      <c r="I7" s="35">
        <v>90</v>
      </c>
      <c r="J7" s="35">
        <v>100</v>
      </c>
      <c r="K7" s="35">
        <v>100</v>
      </c>
      <c r="L7" s="35">
        <v>90</v>
      </c>
      <c r="M7" s="35">
        <v>100</v>
      </c>
      <c r="N7" s="36">
        <f t="shared" si="0"/>
        <v>85</v>
      </c>
      <c r="O7" s="45">
        <v>95</v>
      </c>
      <c r="Q7" s="35"/>
      <c r="R7" s="35"/>
    </row>
    <row r="8" spans="1:18" s="1" customFormat="1" ht="18" customHeight="1" x14ac:dyDescent="0.25">
      <c r="A8" s="2">
        <v>7</v>
      </c>
      <c r="B8" s="2">
        <v>1573677</v>
      </c>
      <c r="C8" s="3" t="s">
        <v>180</v>
      </c>
      <c r="D8" s="35">
        <v>40</v>
      </c>
      <c r="E8" s="35">
        <v>90</v>
      </c>
      <c r="F8" s="35">
        <v>50</v>
      </c>
      <c r="G8" s="35">
        <v>80</v>
      </c>
      <c r="H8" s="35">
        <v>70</v>
      </c>
      <c r="I8" s="35">
        <v>90</v>
      </c>
      <c r="J8" s="35">
        <v>100</v>
      </c>
      <c r="K8" s="35">
        <v>90</v>
      </c>
      <c r="L8" s="35">
        <v>85</v>
      </c>
      <c r="M8" s="35">
        <v>90</v>
      </c>
      <c r="N8" s="36">
        <f t="shared" si="0"/>
        <v>78.5</v>
      </c>
      <c r="O8" s="45">
        <v>86</v>
      </c>
      <c r="Q8" s="35"/>
      <c r="R8" s="35"/>
    </row>
    <row r="9" spans="1:18" s="1" customFormat="1" ht="18" customHeight="1" x14ac:dyDescent="0.25">
      <c r="A9" s="25">
        <v>8</v>
      </c>
      <c r="B9" s="2">
        <v>1029504</v>
      </c>
      <c r="C9" s="3" t="s">
        <v>181</v>
      </c>
      <c r="D9" s="35">
        <v>50</v>
      </c>
      <c r="E9" s="35">
        <v>50</v>
      </c>
      <c r="F9" s="35">
        <v>80</v>
      </c>
      <c r="G9" s="35">
        <v>80</v>
      </c>
      <c r="H9" s="35">
        <v>80</v>
      </c>
      <c r="I9" s="35">
        <v>95</v>
      </c>
      <c r="J9" s="35">
        <v>100</v>
      </c>
      <c r="K9" s="35">
        <v>90</v>
      </c>
      <c r="L9" s="35">
        <v>90</v>
      </c>
      <c r="M9" s="35">
        <v>80</v>
      </c>
      <c r="N9" s="36">
        <f t="shared" si="0"/>
        <v>79.5</v>
      </c>
      <c r="O9" s="45">
        <v>85</v>
      </c>
      <c r="Q9" s="35"/>
      <c r="R9" s="35"/>
    </row>
    <row r="10" spans="1:18" s="1" customFormat="1" ht="18" customHeight="1" x14ac:dyDescent="0.25">
      <c r="A10" s="2">
        <v>9</v>
      </c>
      <c r="B10" s="2">
        <v>1424486</v>
      </c>
      <c r="C10" s="3" t="s">
        <v>182</v>
      </c>
      <c r="D10" s="35">
        <v>60</v>
      </c>
      <c r="E10" s="35">
        <v>100</v>
      </c>
      <c r="F10" s="35">
        <v>40</v>
      </c>
      <c r="G10" s="35">
        <v>90</v>
      </c>
      <c r="H10" s="35">
        <v>70</v>
      </c>
      <c r="I10" s="35">
        <v>85</v>
      </c>
      <c r="J10" s="35">
        <v>100</v>
      </c>
      <c r="K10" s="35">
        <v>100</v>
      </c>
      <c r="L10" s="35">
        <v>80</v>
      </c>
      <c r="M10" s="35">
        <v>90</v>
      </c>
      <c r="N10" s="36">
        <f t="shared" si="0"/>
        <v>81.5</v>
      </c>
      <c r="O10" s="45">
        <v>87</v>
      </c>
      <c r="Q10" s="35"/>
      <c r="R10" s="35"/>
    </row>
    <row r="11" spans="1:18" s="1" customFormat="1" ht="18" customHeight="1" x14ac:dyDescent="0.25">
      <c r="A11" s="25">
        <v>10</v>
      </c>
      <c r="B11" s="2">
        <v>1335368</v>
      </c>
      <c r="C11" s="3" t="s">
        <v>195</v>
      </c>
      <c r="D11" s="35">
        <v>80</v>
      </c>
      <c r="E11" s="35">
        <v>50</v>
      </c>
      <c r="F11" s="35">
        <v>80</v>
      </c>
      <c r="G11" s="35">
        <v>100</v>
      </c>
      <c r="H11" s="35">
        <v>70</v>
      </c>
      <c r="I11" s="35">
        <v>85</v>
      </c>
      <c r="J11" s="35">
        <v>100</v>
      </c>
      <c r="K11" s="35">
        <v>95</v>
      </c>
      <c r="L11" s="35">
        <v>90</v>
      </c>
      <c r="M11" s="35">
        <v>100</v>
      </c>
      <c r="N11" s="36">
        <f t="shared" si="0"/>
        <v>85</v>
      </c>
      <c r="O11" s="45">
        <v>90</v>
      </c>
      <c r="Q11" s="35"/>
      <c r="R11" s="35"/>
    </row>
    <row r="12" spans="1:18" ht="17.25" customHeight="1" x14ac:dyDescent="0.25">
      <c r="A12" s="2">
        <v>11</v>
      </c>
      <c r="B12" s="2">
        <v>1668442</v>
      </c>
      <c r="C12" s="3" t="s">
        <v>183</v>
      </c>
      <c r="D12" s="35">
        <v>60</v>
      </c>
      <c r="E12" s="35">
        <v>80</v>
      </c>
      <c r="F12" s="35">
        <v>60</v>
      </c>
      <c r="G12" s="35">
        <v>80</v>
      </c>
      <c r="H12" s="35">
        <v>80</v>
      </c>
      <c r="I12" s="35">
        <v>90</v>
      </c>
      <c r="J12" s="35">
        <v>100</v>
      </c>
      <c r="K12" s="35">
        <v>100</v>
      </c>
      <c r="L12" s="35">
        <v>95</v>
      </c>
      <c r="M12" s="35">
        <v>95</v>
      </c>
      <c r="N12" s="36">
        <f t="shared" si="0"/>
        <v>84</v>
      </c>
      <c r="O12" s="45">
        <v>94</v>
      </c>
      <c r="Q12" s="35"/>
      <c r="R12" s="35"/>
    </row>
    <row r="13" spans="1:18" x14ac:dyDescent="0.25">
      <c r="A13" s="25">
        <v>12</v>
      </c>
      <c r="B13" s="2">
        <v>2176451</v>
      </c>
      <c r="C13" s="3" t="s">
        <v>184</v>
      </c>
      <c r="D13" s="35">
        <v>60</v>
      </c>
      <c r="E13" s="35">
        <v>60</v>
      </c>
      <c r="F13" s="35">
        <v>50</v>
      </c>
      <c r="G13" s="35">
        <v>80</v>
      </c>
      <c r="H13" s="35">
        <v>70</v>
      </c>
      <c r="I13" s="35">
        <v>90</v>
      </c>
      <c r="J13" s="35">
        <v>100</v>
      </c>
      <c r="K13" s="35">
        <v>100</v>
      </c>
      <c r="L13" s="35">
        <v>90</v>
      </c>
      <c r="M13" s="35">
        <v>100</v>
      </c>
      <c r="N13" s="36">
        <f t="shared" si="0"/>
        <v>80</v>
      </c>
      <c r="O13" s="45">
        <v>95</v>
      </c>
      <c r="Q13" s="35"/>
      <c r="R13" s="35"/>
    </row>
  </sheetData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/>
  </sheetViews>
  <sheetFormatPr baseColWidth="10" defaultRowHeight="15.75" x14ac:dyDescent="0.25"/>
  <cols>
    <col min="1" max="1" width="11.42578125" style="1"/>
    <col min="2" max="2" width="15" style="1" bestFit="1" customWidth="1"/>
    <col min="3" max="3" width="58.140625" style="1" bestFit="1" customWidth="1"/>
    <col min="4" max="4" width="11.42578125" style="33"/>
    <col min="5" max="16384" width="11.42578125" style="1"/>
  </cols>
  <sheetData>
    <row r="1" spans="1:6" s="5" customFormat="1" ht="18" customHeight="1" x14ac:dyDescent="0.3">
      <c r="A1" s="4" t="s">
        <v>0</v>
      </c>
      <c r="B1" s="4" t="s">
        <v>1</v>
      </c>
      <c r="C1" s="4" t="s">
        <v>2</v>
      </c>
      <c r="D1" s="32"/>
    </row>
    <row r="2" spans="1:6" ht="18" customHeight="1" x14ac:dyDescent="0.25">
      <c r="A2" s="2">
        <v>1</v>
      </c>
      <c r="B2" s="43">
        <v>764559</v>
      </c>
      <c r="C2" s="43" t="s">
        <v>168</v>
      </c>
      <c r="D2" s="33">
        <v>0.9</v>
      </c>
      <c r="E2" s="7"/>
      <c r="F2" s="8"/>
    </row>
    <row r="3" spans="1:6" ht="18" customHeight="1" x14ac:dyDescent="0.25">
      <c r="A3" s="2">
        <v>2</v>
      </c>
      <c r="B3" s="43">
        <v>1331852</v>
      </c>
      <c r="C3" s="43" t="s">
        <v>169</v>
      </c>
      <c r="D3" s="33">
        <v>0</v>
      </c>
      <c r="E3" s="7"/>
      <c r="F3" s="8"/>
    </row>
    <row r="4" spans="1:6" ht="18" customHeight="1" x14ac:dyDescent="0.25">
      <c r="A4" s="2">
        <v>3</v>
      </c>
      <c r="B4" s="43">
        <v>2130575</v>
      </c>
      <c r="C4" s="43" t="s">
        <v>170</v>
      </c>
      <c r="D4" s="33">
        <v>0.9</v>
      </c>
      <c r="E4" s="7"/>
      <c r="F4" s="8"/>
    </row>
    <row r="5" spans="1:6" ht="18" customHeight="1" x14ac:dyDescent="0.25">
      <c r="A5" s="2"/>
      <c r="B5" s="43"/>
      <c r="C5" s="43"/>
      <c r="D5" s="33">
        <v>0.8</v>
      </c>
      <c r="E5" s="7"/>
      <c r="F5" s="8"/>
    </row>
    <row r="6" spans="1:6" s="27" customFormat="1" ht="18" customHeight="1" x14ac:dyDescent="0.25">
      <c r="A6" s="25"/>
      <c r="B6" s="43"/>
      <c r="C6" s="43"/>
      <c r="E6" s="21"/>
      <c r="F6" s="10"/>
    </row>
    <row r="7" spans="1:6" ht="18" customHeight="1" x14ac:dyDescent="0.25">
      <c r="A7" s="2"/>
      <c r="B7" s="43"/>
      <c r="C7" s="43"/>
      <c r="D7" s="33">
        <v>0.9</v>
      </c>
      <c r="E7" s="7"/>
      <c r="F7" s="8"/>
    </row>
    <row r="8" spans="1:6" ht="18" customHeight="1" x14ac:dyDescent="0.25">
      <c r="A8" s="2"/>
      <c r="B8" s="44"/>
      <c r="C8" s="44"/>
      <c r="E8" s="7"/>
      <c r="F8" s="8"/>
    </row>
    <row r="9" spans="1:6" ht="18" customHeight="1" x14ac:dyDescent="0.25">
      <c r="A9" s="2"/>
      <c r="B9" s="43"/>
      <c r="C9" s="43"/>
      <c r="D9" s="33">
        <v>0.7</v>
      </c>
      <c r="E9" s="7"/>
      <c r="F9" s="8"/>
    </row>
    <row r="10" spans="1:6" ht="18" customHeight="1" x14ac:dyDescent="0.25"/>
    <row r="11" spans="1:6" ht="18" customHeight="1" x14ac:dyDescent="0.25"/>
    <row r="12" spans="1:6" ht="18" customHeight="1" x14ac:dyDescent="0.25"/>
    <row r="13" spans="1:6" ht="18" customHeight="1" x14ac:dyDescent="0.25"/>
    <row r="14" spans="1:6" ht="18" customHeight="1" x14ac:dyDescent="0.25"/>
    <row r="15" spans="1:6" ht="18" customHeight="1" x14ac:dyDescent="0.25"/>
    <row r="16" spans="1:6" ht="18" customHeight="1" x14ac:dyDescent="0.25"/>
    <row r="17" ht="18" customHeight="1" x14ac:dyDescent="0.25"/>
    <row r="18" ht="18" customHeight="1" x14ac:dyDescent="0.25"/>
    <row r="19" ht="18" customHeight="1" x14ac:dyDescent="0.25"/>
    <row r="20" ht="18" customHeight="1" x14ac:dyDescent="0.25"/>
    <row r="21" ht="18" customHeight="1" x14ac:dyDescent="0.25"/>
    <row r="22" ht="18" customHeight="1" x14ac:dyDescent="0.25"/>
    <row r="23" ht="18" customHeight="1" x14ac:dyDescent="0.25"/>
    <row r="24" ht="18" customHeight="1" x14ac:dyDescent="0.25"/>
    <row r="25" ht="18" customHeight="1" x14ac:dyDescent="0.25"/>
    <row r="26" ht="18" customHeight="1" x14ac:dyDescent="0.25"/>
    <row r="27" ht="18" customHeight="1" x14ac:dyDescent="0.25"/>
    <row r="28" ht="18" customHeight="1" x14ac:dyDescent="0.25"/>
    <row r="29" ht="18" customHeight="1" x14ac:dyDescent="0.25"/>
    <row r="30" ht="18" customHeight="1" x14ac:dyDescent="0.25"/>
    <row r="31" ht="18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1J</vt:lpstr>
      <vt:lpstr>BI</vt:lpstr>
      <vt:lpstr>AK</vt:lpstr>
      <vt:lpstr>EI</vt:lpstr>
      <vt:lpstr>EST</vt:lpstr>
      <vt:lpstr>PI</vt:lpstr>
      <vt:lpstr>MC</vt:lpstr>
      <vt:lpstr>EP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UANL</dc:creator>
  <cp:lastModifiedBy>home</cp:lastModifiedBy>
  <dcterms:created xsi:type="dcterms:W3CDTF">2020-09-01T18:22:25Z</dcterms:created>
  <dcterms:modified xsi:type="dcterms:W3CDTF">2023-06-12T22:58:01Z</dcterms:modified>
</cp:coreProperties>
</file>